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X:\企画財政課\00 まち・ひと・しごと創生本部事務局\03 会議\1 有識者会議（羽咋市まち・ひと・しごと創生総合戦略会議）\2 会議（本体）\R5\3 会議資料\"/>
    </mc:Choice>
  </mc:AlternateContent>
  <xr:revisionPtr revIDLastSave="0" documentId="13_ncr:1_{24D58E39-192D-4784-A78F-EEE12BC9BA65}" xr6:coauthVersionLast="47" xr6:coauthVersionMax="47" xr10:uidLastSave="{00000000-0000-0000-0000-000000000000}"/>
  <bookViews>
    <workbookView xWindow="-120" yWindow="-120" windowWidth="29040" windowHeight="15990" firstSheet="1" activeTab="2" xr2:uid="{00000000-000D-0000-FFFF-FFFF00000000}"/>
  </bookViews>
  <sheets>
    <sheet name="羽咋市近隣グラフ (R2)" sheetId="31" r:id="rId1"/>
    <sheet name="羽咋市近隣グラフ(R3)" sheetId="25" r:id="rId2"/>
    <sheet name="羽咋市近隣グラフ (R5)" sheetId="32" r:id="rId3"/>
    <sheet name="グラフ用" sheetId="10" r:id="rId4"/>
    <sheet name="推計（2015基点）_総人口" sheetId="3" r:id="rId5"/>
    <sheet name="入力シート" sheetId="1" r:id="rId6"/>
    <sheet name="2018年度月別" sheetId="4" r:id="rId7"/>
  </sheets>
  <externalReferences>
    <externalReference r:id="rId8"/>
    <externalReference r:id="rId9"/>
  </externalReferences>
  <definedNames>
    <definedName name="_xlnm._FilterDatabase" localSheetId="4" hidden="1">'推計（2015基点）_総人口'!$A$5:$O$126</definedName>
    <definedName name="H2世帯数" localSheetId="0">#REF!</definedName>
    <definedName name="H2世帯数">#REF!</definedName>
    <definedName name="H7世帯数" localSheetId="0">#REF!</definedName>
    <definedName name="H7世帯数">#REF!</definedName>
    <definedName name="_xlnm.Print_Area" localSheetId="3">グラフ用!$Y$1:$AZ$104</definedName>
    <definedName name="_xlnm.Print_Area" localSheetId="0">'羽咋市近隣グラフ (R2)'!$A$1:$Y$78</definedName>
    <definedName name="_xlnm.Print_Area" localSheetId="2">'羽咋市近隣グラフ (R5)'!$A$1:$Y$74</definedName>
    <definedName name="_xlnm.Print_Area" localSheetId="1">'羽咋市近隣グラフ(R3)'!$A$1:$Y$74</definedName>
    <definedName name="_xlnm.Print_Area" localSheetId="5">入力シート!$A$1:$X$33</definedName>
    <definedName name="S55世帯数" localSheetId="0">#REF!</definedName>
    <definedName name="S55世帯数">#REF!</definedName>
    <definedName name="S60世帯数" localSheetId="0">#REF!</definedName>
    <definedName name="S60世帯数">#REF!</definedName>
    <definedName name="コード表">[1]コード表!$C$3:$D$1967</definedName>
    <definedName name="月別" localSheetId="0">[2]実績_動態!#REF!</definedName>
    <definedName name="月別">[2]実績_動態!#REF!</definedName>
    <definedName name="月別１" localSheetId="0">[2]実績_動態!#REF!</definedName>
    <definedName name="月別１">[2]実績_動態!#REF!</definedName>
    <definedName name="世帯" localSheetId="0">#REF!</definedName>
    <definedName name="世帯">#REF!</definedName>
    <definedName name="世帯数" localSheetId="0">#REF!</definedName>
    <definedName name="世帯数">#REF!</definedName>
    <definedName name="世帯数１" localSheetId="0">#REF!</definedName>
    <definedName name="世帯数１">#REF!</definedName>
    <definedName name="世帯数11" localSheetId="0">#REF!</definedName>
    <definedName name="世帯数11">#REF!</definedName>
    <definedName name="世帯数１１１" localSheetId="0">#REF!</definedName>
    <definedName name="世帯数１１１">#REF!</definedName>
    <definedName name="世帯数２" localSheetId="0">#REF!</definedName>
    <definedName name="世帯数２">#REF!</definedName>
    <definedName name="世帯数222" localSheetId="0">#REF!</definedName>
    <definedName name="世帯数222">#REF!</definedName>
    <definedName name="世帯数３" localSheetId="0">#REF!</definedName>
    <definedName name="世帯数３">#REF!</definedName>
    <definedName name="世帯数４" localSheetId="0">#REF!</definedName>
    <definedName name="世帯数４">#REF!</definedName>
    <definedName name="世帯数5" localSheetId="0">#REF!</definedName>
    <definedName name="世帯数5">#REF!</definedName>
    <definedName name="世帯数6" localSheetId="0">#REF!</definedName>
    <definedName name="世帯数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1" i="10" l="1"/>
  <c r="AH20" i="10"/>
  <c r="AH19" i="10"/>
  <c r="AH18" i="10"/>
  <c r="AH17" i="10"/>
  <c r="AH16" i="10"/>
  <c r="AC6" i="10"/>
  <c r="AF6" i="10"/>
  <c r="AI6" i="10"/>
  <c r="AL6" i="10"/>
  <c r="AO6" i="10"/>
  <c r="AR6" i="10"/>
  <c r="AU6" i="10"/>
  <c r="AC7" i="10"/>
  <c r="AF7" i="10"/>
  <c r="AI7" i="10"/>
  <c r="AL7" i="10"/>
  <c r="AO7" i="10"/>
  <c r="AR7" i="10"/>
  <c r="AU7" i="10"/>
  <c r="AC8" i="10"/>
  <c r="AF8" i="10"/>
  <c r="AI8" i="10"/>
  <c r="AL8" i="10"/>
  <c r="AO8" i="10"/>
  <c r="AR8" i="10"/>
  <c r="AU8" i="10"/>
  <c r="AC9" i="10"/>
  <c r="AF9" i="10"/>
  <c r="AI9" i="10"/>
  <c r="AL9" i="10"/>
  <c r="AO9" i="10"/>
  <c r="AR9" i="10"/>
  <c r="AU9" i="10"/>
  <c r="AC10" i="10"/>
  <c r="AF10" i="10"/>
  <c r="AI10" i="10"/>
  <c r="AL10" i="10"/>
  <c r="AO10" i="10"/>
  <c r="AR10" i="10"/>
  <c r="AU10" i="10"/>
  <c r="AC11" i="10"/>
  <c r="AF11" i="10"/>
  <c r="AI11" i="10"/>
  <c r="AL11" i="10"/>
  <c r="AO11" i="10"/>
  <c r="AR11" i="10"/>
  <c r="AU11" i="10"/>
  <c r="AW11" i="10"/>
  <c r="AW10" i="10"/>
  <c r="AW9" i="10"/>
  <c r="AW8" i="10"/>
  <c r="AW7" i="10"/>
  <c r="AW6" i="10"/>
  <c r="AX6" i="10" l="1"/>
  <c r="AX11" i="10"/>
  <c r="AX10" i="10"/>
  <c r="AX9" i="10"/>
  <c r="AX8" i="10"/>
  <c r="AX7" i="10"/>
  <c r="Y14" i="1" l="1"/>
  <c r="V24" i="1" l="1"/>
  <c r="U24" i="1" l="1"/>
  <c r="J29" i="1" l="1"/>
  <c r="J28" i="1"/>
  <c r="J26" i="1"/>
  <c r="J25" i="1"/>
  <c r="J22" i="1"/>
  <c r="J21" i="1"/>
  <c r="X16" i="1"/>
  <c r="J27" i="1" l="1"/>
  <c r="J20" i="1"/>
  <c r="G9" i="1" l="1"/>
  <c r="E23" i="4" l="1"/>
  <c r="F23" i="4" s="1"/>
  <c r="G23" i="4" s="1"/>
  <c r="H23" i="4" s="1"/>
  <c r="I23" i="4" s="1"/>
  <c r="J23" i="4" s="1"/>
  <c r="K23" i="4" s="1"/>
  <c r="L23" i="4" s="1"/>
  <c r="M23" i="4" s="1"/>
  <c r="N23" i="4" s="1"/>
  <c r="O23" i="4" s="1"/>
  <c r="F21" i="4"/>
  <c r="G21" i="4" s="1"/>
  <c r="H21" i="4" s="1"/>
  <c r="I21" i="4" s="1"/>
  <c r="J21" i="4" s="1"/>
  <c r="K21" i="4" s="1"/>
  <c r="L21" i="4" s="1"/>
  <c r="M21" i="4" s="1"/>
  <c r="N21" i="4" s="1"/>
  <c r="O21" i="4" s="1"/>
  <c r="E21" i="4"/>
  <c r="E17" i="4"/>
  <c r="F17" i="4" s="1"/>
  <c r="G17" i="4" s="1"/>
  <c r="H17" i="4" s="1"/>
  <c r="I17" i="4" s="1"/>
  <c r="J17" i="4" s="1"/>
  <c r="K17" i="4" s="1"/>
  <c r="L17" i="4" s="1"/>
  <c r="M17" i="4" s="1"/>
  <c r="N17" i="4" s="1"/>
  <c r="O17" i="4" s="1"/>
  <c r="E15" i="4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F9" i="4"/>
  <c r="G9" i="4" s="1"/>
  <c r="H9" i="4" s="1"/>
  <c r="I9" i="4" s="1"/>
  <c r="J9" i="4" s="1"/>
  <c r="K9" i="4" s="1"/>
  <c r="L9" i="4" s="1"/>
  <c r="M9" i="4" s="1"/>
  <c r="N9" i="4" s="1"/>
  <c r="O9" i="4" s="1"/>
  <c r="E9" i="4"/>
  <c r="F7" i="4"/>
  <c r="G7" i="4" s="1"/>
  <c r="H7" i="4" s="1"/>
  <c r="I7" i="4" s="1"/>
  <c r="J7" i="4" s="1"/>
  <c r="K7" i="4" s="1"/>
  <c r="L7" i="4" s="1"/>
  <c r="M7" i="4" s="1"/>
  <c r="N7" i="4" s="1"/>
  <c r="O7" i="4" s="1"/>
  <c r="E7" i="4"/>
  <c r="E18" i="4"/>
  <c r="F18" i="4"/>
  <c r="G18" i="4"/>
  <c r="H18" i="4"/>
  <c r="I18" i="4"/>
  <c r="J18" i="4"/>
  <c r="K18" i="4"/>
  <c r="L18" i="4"/>
  <c r="M18" i="4"/>
  <c r="N18" i="4"/>
  <c r="O18" i="4"/>
  <c r="E12" i="4"/>
  <c r="F12" i="4"/>
  <c r="G12" i="4"/>
  <c r="H12" i="4"/>
  <c r="I12" i="4"/>
  <c r="J12" i="4"/>
  <c r="K12" i="4"/>
  <c r="L12" i="4"/>
  <c r="M12" i="4"/>
  <c r="N12" i="4"/>
  <c r="O12" i="4"/>
  <c r="O10" i="4" s="1"/>
  <c r="M10" i="4"/>
  <c r="M2" i="4" s="1"/>
  <c r="E4" i="4"/>
  <c r="F4" i="4"/>
  <c r="G4" i="4"/>
  <c r="H4" i="4"/>
  <c r="I4" i="4"/>
  <c r="J4" i="4"/>
  <c r="K4" i="4"/>
  <c r="L4" i="4"/>
  <c r="M4" i="4"/>
  <c r="N4" i="4"/>
  <c r="O4" i="4"/>
  <c r="O2" i="4" s="1"/>
  <c r="D4" i="4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D18" i="4"/>
  <c r="E19" i="4" s="1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D12" i="4"/>
  <c r="D10" i="4" s="1"/>
  <c r="G2" i="4" l="1"/>
  <c r="D2" i="4"/>
  <c r="K10" i="4"/>
  <c r="K2" i="4" s="1"/>
  <c r="E13" i="4"/>
  <c r="F13" i="4" s="1"/>
  <c r="G13" i="4" s="1"/>
  <c r="H13" i="4" s="1"/>
  <c r="I13" i="4" s="1"/>
  <c r="J13" i="4" s="1"/>
  <c r="K13" i="4" s="1"/>
  <c r="L13" i="4" s="1"/>
  <c r="M13" i="4" s="1"/>
  <c r="N13" i="4" s="1"/>
  <c r="O13" i="4" s="1"/>
  <c r="I10" i="4"/>
  <c r="I2" i="4" s="1"/>
  <c r="E10" i="4"/>
  <c r="E2" i="4" s="1"/>
  <c r="G10" i="4"/>
  <c r="N10" i="4"/>
  <c r="N2" i="4" s="1"/>
  <c r="L10" i="4"/>
  <c r="L2" i="4" s="1"/>
  <c r="J10" i="4"/>
  <c r="J2" i="4" s="1"/>
  <c r="H10" i="4"/>
  <c r="H2" i="4" s="1"/>
  <c r="F10" i="4"/>
  <c r="F2" i="4" s="1"/>
  <c r="X27" i="1"/>
  <c r="X24" i="1"/>
  <c r="X20" i="1"/>
  <c r="E11" i="4" l="1"/>
  <c r="F11" i="4" s="1"/>
  <c r="G11" i="4" s="1"/>
  <c r="E3" i="4"/>
  <c r="F3" i="4" s="1"/>
  <c r="G3" i="4" s="1"/>
  <c r="H3" i="4"/>
  <c r="I3" i="4" s="1"/>
  <c r="J3" i="4" s="1"/>
  <c r="K3" i="4" s="1"/>
  <c r="L3" i="4" s="1"/>
  <c r="M3" i="4" s="1"/>
  <c r="N3" i="4" s="1"/>
  <c r="O3" i="4" s="1"/>
  <c r="H11" i="4"/>
  <c r="I11" i="4" s="1"/>
  <c r="J11" i="4" s="1"/>
  <c r="K11" i="4" s="1"/>
  <c r="L11" i="4" s="1"/>
  <c r="M11" i="4" s="1"/>
  <c r="N11" i="4" s="1"/>
  <c r="O11" i="4" s="1"/>
  <c r="X23" i="1"/>
  <c r="X19" i="1" s="1"/>
  <c r="L14" i="1"/>
  <c r="M14" i="1" s="1"/>
  <c r="N14" i="1" s="1"/>
  <c r="O14" i="1" s="1"/>
  <c r="P14" i="1" s="1"/>
  <c r="Q14" i="1" l="1"/>
  <c r="R14" i="1" s="1"/>
  <c r="S14" i="1" s="1"/>
  <c r="T14" i="1" s="1"/>
  <c r="U14" i="1" s="1"/>
  <c r="V14" i="1" s="1"/>
  <c r="G8" i="1"/>
  <c r="W27" i="1"/>
  <c r="V27" i="1"/>
  <c r="U27" i="1"/>
  <c r="T27" i="1"/>
  <c r="S27" i="1"/>
  <c r="R27" i="1"/>
  <c r="Q27" i="1"/>
  <c r="Q23" i="1" s="1"/>
  <c r="P27" i="1"/>
  <c r="O27" i="1"/>
  <c r="N27" i="1"/>
  <c r="M27" i="1"/>
  <c r="L27" i="1"/>
  <c r="K27" i="1"/>
  <c r="W24" i="1"/>
  <c r="T24" i="1"/>
  <c r="S24" i="1"/>
  <c r="S23" i="1" s="1"/>
  <c r="R24" i="1"/>
  <c r="Q24" i="1"/>
  <c r="P24" i="1"/>
  <c r="O24" i="1"/>
  <c r="N24" i="1"/>
  <c r="M24" i="1"/>
  <c r="M23" i="1" s="1"/>
  <c r="M19" i="1" s="1"/>
  <c r="L24" i="1"/>
  <c r="K24" i="1"/>
  <c r="K23" i="1" s="1"/>
  <c r="K19" i="1" s="1"/>
  <c r="L15" i="1" s="1"/>
  <c r="W23" i="1"/>
  <c r="W19" i="1" s="1"/>
  <c r="U23" i="1"/>
  <c r="U19" i="1" s="1"/>
  <c r="O23" i="1"/>
  <c r="W20" i="1"/>
  <c r="V20" i="1"/>
  <c r="U20" i="1"/>
  <c r="T20" i="1"/>
  <c r="S20" i="1"/>
  <c r="R20" i="1"/>
  <c r="Q20" i="1"/>
  <c r="P20" i="1"/>
  <c r="O20" i="1"/>
  <c r="O19" i="1" s="1"/>
  <c r="N20" i="1"/>
  <c r="M20" i="1"/>
  <c r="L20" i="1"/>
  <c r="K20" i="1"/>
  <c r="I16" i="1"/>
  <c r="H16" i="1"/>
  <c r="G16" i="1"/>
  <c r="F16" i="1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67" i="3"/>
  <c r="G56" i="3"/>
  <c r="G57" i="3"/>
  <c r="G58" i="3"/>
  <c r="G59" i="3"/>
  <c r="G60" i="3"/>
  <c r="G61" i="3"/>
  <c r="G62" i="3"/>
  <c r="G63" i="3"/>
  <c r="G64" i="3"/>
  <c r="G65" i="3"/>
  <c r="G55" i="3"/>
  <c r="G44" i="3"/>
  <c r="G45" i="3"/>
  <c r="G46" i="3"/>
  <c r="G47" i="3"/>
  <c r="G48" i="3"/>
  <c r="G49" i="3"/>
  <c r="G50" i="3"/>
  <c r="G51" i="3"/>
  <c r="G52" i="3"/>
  <c r="G53" i="3"/>
  <c r="G43" i="3"/>
  <c r="G32" i="3"/>
  <c r="G33" i="3"/>
  <c r="G34" i="3"/>
  <c r="G35" i="3"/>
  <c r="G36" i="3"/>
  <c r="G37" i="3"/>
  <c r="G38" i="3"/>
  <c r="G39" i="3"/>
  <c r="G40" i="3"/>
  <c r="G41" i="3"/>
  <c r="G31" i="3"/>
  <c r="G20" i="3"/>
  <c r="G21" i="3"/>
  <c r="G22" i="3"/>
  <c r="G23" i="3"/>
  <c r="G24" i="3"/>
  <c r="G25" i="3"/>
  <c r="G26" i="3"/>
  <c r="G27" i="3"/>
  <c r="G28" i="3"/>
  <c r="G29" i="3"/>
  <c r="G19" i="3"/>
  <c r="G9" i="3"/>
  <c r="G10" i="3"/>
  <c r="G11" i="3"/>
  <c r="G12" i="3"/>
  <c r="G13" i="3"/>
  <c r="G14" i="3"/>
  <c r="G15" i="3"/>
  <c r="G16" i="3"/>
  <c r="G17" i="3"/>
  <c r="G8" i="3"/>
  <c r="G7" i="3"/>
  <c r="E7" i="3"/>
  <c r="D7" i="3" s="1"/>
  <c r="C7" i="3" s="1"/>
  <c r="C6" i="3"/>
  <c r="H3" i="3"/>
  <c r="F126" i="3" s="1"/>
  <c r="G3" i="3"/>
  <c r="F66" i="3" s="1"/>
  <c r="F3" i="3"/>
  <c r="F6" i="3" s="1"/>
  <c r="I24" i="1"/>
  <c r="I20" i="1"/>
  <c r="H20" i="1"/>
  <c r="G20" i="1"/>
  <c r="F20" i="1"/>
  <c r="E20" i="1"/>
  <c r="F27" i="1"/>
  <c r="G27" i="1"/>
  <c r="H27" i="1"/>
  <c r="I27" i="1"/>
  <c r="E27" i="1"/>
  <c r="F24" i="1"/>
  <c r="G24" i="1"/>
  <c r="H24" i="1"/>
  <c r="E24" i="1"/>
  <c r="L18" i="1" l="1"/>
  <c r="L16" i="1"/>
  <c r="S19" i="1"/>
  <c r="F23" i="1"/>
  <c r="F19" i="1" s="1"/>
  <c r="H23" i="1"/>
  <c r="H19" i="1" s="1"/>
  <c r="E23" i="1"/>
  <c r="E19" i="1" s="1"/>
  <c r="J24" i="1"/>
  <c r="J23" i="1" s="1"/>
  <c r="J19" i="1" s="1"/>
  <c r="Q19" i="1"/>
  <c r="F7" i="3"/>
  <c r="L23" i="1"/>
  <c r="N23" i="1"/>
  <c r="P23" i="1"/>
  <c r="R23" i="1"/>
  <c r="T23" i="1"/>
  <c r="T19" i="1" s="1"/>
  <c r="V23" i="1"/>
  <c r="V19" i="1" s="1"/>
  <c r="L19" i="1"/>
  <c r="M15" i="1" s="1"/>
  <c r="N19" i="1"/>
  <c r="P19" i="1"/>
  <c r="R19" i="1"/>
  <c r="F68" i="3"/>
  <c r="F67" i="3"/>
  <c r="F65" i="3"/>
  <c r="F64" i="3"/>
  <c r="F63" i="3"/>
  <c r="F62" i="3"/>
  <c r="F61" i="3"/>
  <c r="F60" i="3"/>
  <c r="F59" i="3"/>
  <c r="F58" i="3"/>
  <c r="F57" i="3"/>
  <c r="F56" i="3"/>
  <c r="F55" i="3"/>
  <c r="F53" i="3"/>
  <c r="F52" i="3"/>
  <c r="F51" i="3"/>
  <c r="F50" i="3"/>
  <c r="F48" i="3"/>
  <c r="F46" i="3"/>
  <c r="F43" i="3"/>
  <c r="F40" i="3"/>
  <c r="F38" i="3"/>
  <c r="F35" i="3"/>
  <c r="F33" i="3"/>
  <c r="F31" i="3"/>
  <c r="F28" i="3"/>
  <c r="F26" i="3"/>
  <c r="F24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54" i="3"/>
  <c r="F49" i="3"/>
  <c r="F47" i="3"/>
  <c r="F45" i="3"/>
  <c r="F44" i="3"/>
  <c r="F42" i="3"/>
  <c r="F41" i="3"/>
  <c r="F39" i="3"/>
  <c r="F37" i="3"/>
  <c r="F36" i="3"/>
  <c r="F34" i="3"/>
  <c r="F32" i="3"/>
  <c r="F30" i="3"/>
  <c r="F29" i="3"/>
  <c r="F27" i="3"/>
  <c r="F25" i="3"/>
  <c r="F23" i="3"/>
  <c r="F22" i="3"/>
  <c r="E8" i="3"/>
  <c r="P129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I23" i="1"/>
  <c r="I19" i="1" s="1"/>
  <c r="G23" i="1"/>
  <c r="G19" i="1" s="1"/>
  <c r="N15" i="1" l="1"/>
  <c r="M18" i="1"/>
  <c r="M16" i="1"/>
  <c r="O15" i="1"/>
  <c r="D8" i="3"/>
  <c r="C8" i="3" s="1"/>
  <c r="E9" i="3"/>
  <c r="P15" i="1" l="1"/>
  <c r="O16" i="1"/>
  <c r="O18" i="1"/>
  <c r="N18" i="1"/>
  <c r="N16" i="1"/>
  <c r="D9" i="3"/>
  <c r="C9" i="3" s="1"/>
  <c r="E10" i="3"/>
  <c r="Q15" i="1" l="1"/>
  <c r="P16" i="1"/>
  <c r="P18" i="1"/>
  <c r="D10" i="3"/>
  <c r="C10" i="3" s="1"/>
  <c r="E11" i="3"/>
  <c r="Q18" i="1" l="1"/>
  <c r="R15" i="1"/>
  <c r="D11" i="3"/>
  <c r="C11" i="3" s="1"/>
  <c r="E12" i="3"/>
  <c r="R18" i="1" l="1"/>
  <c r="S15" i="1"/>
  <c r="R16" i="1"/>
  <c r="F129" i="3"/>
  <c r="D12" i="3"/>
  <c r="C12" i="3" s="1"/>
  <c r="E13" i="3"/>
  <c r="S18" i="1" l="1"/>
  <c r="S16" i="1"/>
  <c r="T15" i="1"/>
  <c r="D13" i="3"/>
  <c r="C13" i="3" s="1"/>
  <c r="E14" i="3"/>
  <c r="T16" i="1" l="1"/>
  <c r="U15" i="1"/>
  <c r="T18" i="1"/>
  <c r="D14" i="3"/>
  <c r="C14" i="3" s="1"/>
  <c r="E15" i="3"/>
  <c r="U16" i="1" l="1"/>
  <c r="V15" i="1"/>
  <c r="U18" i="1"/>
  <c r="D15" i="3"/>
  <c r="C15" i="3" s="1"/>
  <c r="E16" i="3"/>
  <c r="W15" i="1" l="1"/>
  <c r="V16" i="1"/>
  <c r="V18" i="1"/>
  <c r="D16" i="3"/>
  <c r="C16" i="3" s="1"/>
  <c r="E17" i="3"/>
  <c r="W18" i="1" l="1"/>
  <c r="W16" i="1"/>
  <c r="E18" i="3"/>
  <c r="D17" i="3"/>
  <c r="C17" i="3" s="1"/>
  <c r="D18" i="3" l="1"/>
  <c r="C18" i="3" s="1"/>
  <c r="E19" i="3"/>
  <c r="E20" i="3" l="1"/>
  <c r="D19" i="3"/>
  <c r="C19" i="3" s="1"/>
  <c r="D20" i="3" l="1"/>
  <c r="C20" i="3" s="1"/>
  <c r="E21" i="3"/>
  <c r="E22" i="3" l="1"/>
  <c r="D21" i="3"/>
  <c r="C21" i="3" s="1"/>
  <c r="E23" i="3" l="1"/>
  <c r="D22" i="3"/>
  <c r="C22" i="3" s="1"/>
  <c r="E24" i="3" l="1"/>
  <c r="D23" i="3"/>
  <c r="C23" i="3" s="1"/>
  <c r="E25" i="3" l="1"/>
  <c r="D24" i="3"/>
  <c r="C24" i="3" s="1"/>
  <c r="E26" i="3" l="1"/>
  <c r="D25" i="3"/>
  <c r="C25" i="3" s="1"/>
  <c r="E27" i="3" l="1"/>
  <c r="D26" i="3"/>
  <c r="C26" i="3" s="1"/>
  <c r="E28" i="3" l="1"/>
  <c r="D27" i="3"/>
  <c r="C27" i="3" s="1"/>
  <c r="E29" i="3" l="1"/>
  <c r="D28" i="3"/>
  <c r="C28" i="3" s="1"/>
  <c r="E30" i="3" l="1"/>
  <c r="D29" i="3"/>
  <c r="C29" i="3" s="1"/>
  <c r="E31" i="3" l="1"/>
  <c r="D30" i="3"/>
  <c r="C30" i="3" s="1"/>
  <c r="E32" i="3" l="1"/>
  <c r="D31" i="3"/>
  <c r="C31" i="3" s="1"/>
  <c r="E33" i="3" l="1"/>
  <c r="D32" i="3"/>
  <c r="C32" i="3" s="1"/>
  <c r="E34" i="3" l="1"/>
  <c r="D33" i="3"/>
  <c r="C33" i="3" s="1"/>
  <c r="E35" i="3" l="1"/>
  <c r="D34" i="3"/>
  <c r="C34" i="3" s="1"/>
  <c r="E36" i="3" l="1"/>
  <c r="D35" i="3"/>
  <c r="C35" i="3" s="1"/>
  <c r="E37" i="3" l="1"/>
  <c r="D36" i="3"/>
  <c r="C36" i="3" s="1"/>
  <c r="E38" i="3" l="1"/>
  <c r="D37" i="3"/>
  <c r="C37" i="3" s="1"/>
  <c r="E39" i="3" l="1"/>
  <c r="D38" i="3"/>
  <c r="C38" i="3" s="1"/>
  <c r="E40" i="3" l="1"/>
  <c r="D39" i="3"/>
  <c r="C39" i="3" s="1"/>
  <c r="E41" i="3" l="1"/>
  <c r="D40" i="3"/>
  <c r="C40" i="3" s="1"/>
  <c r="E42" i="3" l="1"/>
  <c r="D41" i="3"/>
  <c r="C41" i="3" s="1"/>
  <c r="E43" i="3" l="1"/>
  <c r="D42" i="3"/>
  <c r="C42" i="3" s="1"/>
  <c r="E44" i="3" l="1"/>
  <c r="D43" i="3"/>
  <c r="C43" i="3" s="1"/>
  <c r="E45" i="3" l="1"/>
  <c r="D44" i="3"/>
  <c r="C44" i="3" s="1"/>
  <c r="E46" i="3" l="1"/>
  <c r="D45" i="3"/>
  <c r="C45" i="3" s="1"/>
  <c r="E47" i="3" l="1"/>
  <c r="D46" i="3"/>
  <c r="C46" i="3" s="1"/>
  <c r="E48" i="3" l="1"/>
  <c r="D47" i="3"/>
  <c r="C47" i="3" s="1"/>
  <c r="E49" i="3" l="1"/>
  <c r="D48" i="3"/>
  <c r="C48" i="3" s="1"/>
  <c r="E50" i="3" l="1"/>
  <c r="D49" i="3"/>
  <c r="C49" i="3" s="1"/>
  <c r="E51" i="3" l="1"/>
  <c r="D50" i="3"/>
  <c r="C50" i="3" s="1"/>
  <c r="E52" i="3" l="1"/>
  <c r="D51" i="3"/>
  <c r="C51" i="3" s="1"/>
  <c r="E53" i="3" l="1"/>
  <c r="D52" i="3"/>
  <c r="C52" i="3" s="1"/>
  <c r="E54" i="3" l="1"/>
  <c r="D53" i="3"/>
  <c r="C53" i="3" s="1"/>
  <c r="E55" i="3" l="1"/>
  <c r="D54" i="3"/>
  <c r="C54" i="3" s="1"/>
  <c r="E56" i="3" l="1"/>
  <c r="D55" i="3"/>
  <c r="C55" i="3" s="1"/>
  <c r="E57" i="3" l="1"/>
  <c r="D56" i="3"/>
  <c r="C56" i="3" s="1"/>
  <c r="E58" i="3" l="1"/>
  <c r="D57" i="3"/>
  <c r="C57" i="3" s="1"/>
  <c r="E59" i="3" l="1"/>
  <c r="D58" i="3"/>
  <c r="C58" i="3" s="1"/>
  <c r="E60" i="3" l="1"/>
  <c r="D59" i="3"/>
  <c r="C59" i="3" s="1"/>
  <c r="E61" i="3" l="1"/>
  <c r="D60" i="3"/>
  <c r="C60" i="3" s="1"/>
  <c r="E62" i="3" l="1"/>
  <c r="D61" i="3"/>
  <c r="C61" i="3" s="1"/>
  <c r="E63" i="3" l="1"/>
  <c r="D62" i="3"/>
  <c r="C62" i="3" s="1"/>
  <c r="E64" i="3" l="1"/>
  <c r="D63" i="3"/>
  <c r="C63" i="3" s="1"/>
  <c r="E65" i="3" l="1"/>
  <c r="D64" i="3"/>
  <c r="C64" i="3" s="1"/>
  <c r="E66" i="3" l="1"/>
  <c r="D65" i="3"/>
  <c r="C65" i="3" s="1"/>
  <c r="E67" i="3" l="1"/>
  <c r="D66" i="3"/>
  <c r="C66" i="3" s="1"/>
  <c r="E68" i="3" l="1"/>
  <c r="D67" i="3"/>
  <c r="C67" i="3" s="1"/>
  <c r="E69" i="3" l="1"/>
  <c r="D68" i="3"/>
  <c r="C68" i="3" s="1"/>
  <c r="D69" i="3" l="1"/>
  <c r="C69" i="3" s="1"/>
  <c r="E70" i="3"/>
  <c r="D70" i="3" l="1"/>
  <c r="C70" i="3" s="1"/>
  <c r="E71" i="3"/>
  <c r="D71" i="3" l="1"/>
  <c r="C71" i="3" s="1"/>
  <c r="E72" i="3"/>
  <c r="D72" i="3" l="1"/>
  <c r="C72" i="3" s="1"/>
  <c r="E73" i="3"/>
  <c r="D73" i="3" l="1"/>
  <c r="C73" i="3" s="1"/>
  <c r="E74" i="3"/>
  <c r="D74" i="3" l="1"/>
  <c r="C74" i="3" s="1"/>
  <c r="E75" i="3"/>
  <c r="D75" i="3" l="1"/>
  <c r="C75" i="3" s="1"/>
  <c r="E76" i="3"/>
  <c r="D76" i="3" l="1"/>
  <c r="C76" i="3" s="1"/>
  <c r="E77" i="3"/>
  <c r="D77" i="3" l="1"/>
  <c r="C77" i="3" s="1"/>
  <c r="E78" i="3"/>
  <c r="D78" i="3" l="1"/>
  <c r="C78" i="3" s="1"/>
  <c r="E79" i="3"/>
  <c r="D79" i="3" l="1"/>
  <c r="C79" i="3" s="1"/>
  <c r="E80" i="3"/>
  <c r="D80" i="3" l="1"/>
  <c r="C80" i="3" s="1"/>
  <c r="E81" i="3"/>
  <c r="D81" i="3" l="1"/>
  <c r="C81" i="3" s="1"/>
  <c r="E82" i="3"/>
  <c r="D82" i="3" l="1"/>
  <c r="C82" i="3" s="1"/>
  <c r="E83" i="3"/>
  <c r="D83" i="3" l="1"/>
  <c r="C83" i="3" s="1"/>
  <c r="E84" i="3"/>
  <c r="D84" i="3" l="1"/>
  <c r="C84" i="3" s="1"/>
  <c r="E85" i="3"/>
  <c r="D85" i="3" l="1"/>
  <c r="C85" i="3" s="1"/>
  <c r="E86" i="3"/>
  <c r="E87" i="3" l="1"/>
  <c r="D86" i="3"/>
  <c r="C86" i="3" s="1"/>
  <c r="D87" i="3" l="1"/>
  <c r="C87" i="3" s="1"/>
  <c r="E88" i="3"/>
  <c r="D88" i="3" l="1"/>
  <c r="C88" i="3" s="1"/>
  <c r="E89" i="3"/>
  <c r="D89" i="3" l="1"/>
  <c r="C89" i="3" s="1"/>
  <c r="E90" i="3"/>
  <c r="D90" i="3" l="1"/>
  <c r="C90" i="3" s="1"/>
  <c r="E91" i="3"/>
  <c r="D91" i="3" l="1"/>
  <c r="C91" i="3" s="1"/>
  <c r="E92" i="3"/>
  <c r="D92" i="3" l="1"/>
  <c r="C92" i="3" s="1"/>
  <c r="E93" i="3"/>
  <c r="D93" i="3" l="1"/>
  <c r="C93" i="3" s="1"/>
  <c r="E94" i="3"/>
  <c r="D94" i="3" l="1"/>
  <c r="C94" i="3" s="1"/>
  <c r="E95" i="3"/>
  <c r="D95" i="3" l="1"/>
  <c r="C95" i="3" s="1"/>
  <c r="E96" i="3"/>
  <c r="D96" i="3" l="1"/>
  <c r="C96" i="3" s="1"/>
  <c r="E97" i="3"/>
  <c r="D97" i="3" l="1"/>
  <c r="C97" i="3" s="1"/>
  <c r="E98" i="3"/>
  <c r="D98" i="3" l="1"/>
  <c r="C98" i="3" s="1"/>
  <c r="E99" i="3"/>
  <c r="D99" i="3" l="1"/>
  <c r="C99" i="3" s="1"/>
  <c r="E100" i="3"/>
  <c r="D100" i="3" l="1"/>
  <c r="C100" i="3" s="1"/>
  <c r="E101" i="3"/>
  <c r="D101" i="3" l="1"/>
  <c r="C101" i="3" s="1"/>
  <c r="E102" i="3"/>
  <c r="D102" i="3" l="1"/>
  <c r="C102" i="3" s="1"/>
  <c r="E103" i="3"/>
  <c r="D103" i="3" l="1"/>
  <c r="C103" i="3" s="1"/>
  <c r="E104" i="3"/>
  <c r="D104" i="3" l="1"/>
  <c r="C104" i="3" s="1"/>
  <c r="E105" i="3"/>
  <c r="D105" i="3" l="1"/>
  <c r="C105" i="3" s="1"/>
  <c r="E106" i="3"/>
  <c r="D106" i="3" l="1"/>
  <c r="C106" i="3" s="1"/>
  <c r="E107" i="3"/>
  <c r="D107" i="3" l="1"/>
  <c r="C107" i="3" s="1"/>
  <c r="E108" i="3"/>
  <c r="D108" i="3" l="1"/>
  <c r="C108" i="3" s="1"/>
  <c r="E109" i="3"/>
  <c r="D109" i="3" l="1"/>
  <c r="C109" i="3" s="1"/>
  <c r="E110" i="3"/>
  <c r="D110" i="3" l="1"/>
  <c r="C110" i="3" s="1"/>
  <c r="E111" i="3"/>
  <c r="D111" i="3" l="1"/>
  <c r="C111" i="3" s="1"/>
  <c r="E112" i="3"/>
  <c r="D112" i="3" l="1"/>
  <c r="C112" i="3" s="1"/>
  <c r="E113" i="3"/>
  <c r="D113" i="3" l="1"/>
  <c r="C113" i="3" s="1"/>
  <c r="E114" i="3"/>
  <c r="D114" i="3" l="1"/>
  <c r="C114" i="3" s="1"/>
  <c r="E115" i="3"/>
  <c r="D115" i="3" l="1"/>
  <c r="C115" i="3" s="1"/>
  <c r="E116" i="3"/>
  <c r="D116" i="3" l="1"/>
  <c r="C116" i="3" s="1"/>
  <c r="E117" i="3"/>
  <c r="D117" i="3" l="1"/>
  <c r="C117" i="3" s="1"/>
  <c r="E118" i="3"/>
  <c r="D118" i="3" l="1"/>
  <c r="C118" i="3" s="1"/>
  <c r="E119" i="3"/>
  <c r="D119" i="3" l="1"/>
  <c r="C119" i="3" s="1"/>
  <c r="E120" i="3"/>
  <c r="D120" i="3" l="1"/>
  <c r="C120" i="3" s="1"/>
  <c r="E121" i="3"/>
  <c r="D121" i="3" l="1"/>
  <c r="C121" i="3" s="1"/>
  <c r="E122" i="3"/>
  <c r="D122" i="3" l="1"/>
  <c r="C122" i="3" s="1"/>
  <c r="E123" i="3"/>
  <c r="D123" i="3" l="1"/>
  <c r="C123" i="3" s="1"/>
  <c r="E124" i="3"/>
  <c r="D124" i="3" l="1"/>
  <c r="C124" i="3" s="1"/>
  <c r="E125" i="3"/>
  <c r="D125" i="3" l="1"/>
  <c r="C125" i="3" s="1"/>
  <c r="E126" i="3"/>
  <c r="D126" i="3" l="1"/>
  <c r="C126" i="3" s="1"/>
  <c r="N129" i="3"/>
  <c r="O129" i="3"/>
  <c r="H129" i="3"/>
  <c r="G129" i="3"/>
  <c r="K129" i="3"/>
  <c r="M129" i="3"/>
  <c r="J129" i="3"/>
  <c r="I129" i="3"/>
  <c r="L12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kizai</author>
  </authors>
  <commentList>
    <comment ref="Q16" authorId="0" shapeId="0" xr:uid="{00000000-0006-0000-1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目標人口①20,812-人口実績②20,533が数式だと△278となってしまうため、直接入力で対応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kizai</author>
  </authors>
  <commentList>
    <comment ref="H20" authorId="0" shapeId="0" xr:uid="{00000000-0006-0000-1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7月末転出届、8月入ってから転出取り消しが1件あり、当初の報告では7月・8月にダブルカウント。8月1件マイナスで処理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<sst xmlns="http://schemas.openxmlformats.org/spreadsheetml/2006/main" count="272" uniqueCount="116">
  <si>
    <t>人・・・①</t>
    <rPh sb="0" eb="1">
      <t>ニン</t>
    </rPh>
    <phoneticPr fontId="2"/>
  </si>
  <si>
    <t>人・・・②</t>
    <rPh sb="0" eb="1">
      <t>ニン</t>
    </rPh>
    <phoneticPr fontId="2"/>
  </si>
  <si>
    <t>人・・・③</t>
    <rPh sb="0" eb="1">
      <t>ニン</t>
    </rPh>
    <phoneticPr fontId="2"/>
  </si>
  <si>
    <t>人</t>
    <rPh sb="0" eb="1">
      <t>ニン</t>
    </rPh>
    <phoneticPr fontId="2"/>
  </si>
  <si>
    <t>（４）目標値と実績の差（③－②）</t>
    <rPh sb="3" eb="5">
      <t>モクヒョウ</t>
    </rPh>
    <rPh sb="5" eb="6">
      <t>チ</t>
    </rPh>
    <rPh sb="7" eb="9">
      <t>ジッセキ</t>
    </rPh>
    <rPh sb="10" eb="11">
      <t>サ</t>
    </rPh>
    <rPh sb="11" eb="12">
      <t>ゲンスウ</t>
    </rPh>
    <phoneticPr fontId="2"/>
  </si>
  <si>
    <t>２．人口増減表</t>
  </si>
  <si>
    <t>№</t>
    <phoneticPr fontId="3"/>
  </si>
  <si>
    <t>区分</t>
    <rPh sb="0" eb="2">
      <t>クブン</t>
    </rPh>
    <phoneticPr fontId="3"/>
  </si>
  <si>
    <t>羽咋市の人口推移　2019年度（令和元年度）の月別推計　について</t>
    <rPh sb="0" eb="3">
      <t>ハクイシ</t>
    </rPh>
    <rPh sb="4" eb="6">
      <t>ジンコウ</t>
    </rPh>
    <rPh sb="6" eb="8">
      <t>スイイ</t>
    </rPh>
    <rPh sb="13" eb="15">
      <t>ネンド</t>
    </rPh>
    <rPh sb="16" eb="18">
      <t>レイワ</t>
    </rPh>
    <rPh sb="18" eb="19">
      <t>ガン</t>
    </rPh>
    <rPh sb="19" eb="20">
      <t>ネン</t>
    </rPh>
    <rPh sb="20" eb="21">
      <t>ド</t>
    </rPh>
    <rPh sb="23" eb="24">
      <t>ツキ</t>
    </rPh>
    <rPh sb="24" eb="25">
      <t>ベツ</t>
    </rPh>
    <rPh sb="25" eb="27">
      <t>スイケイ</t>
    </rPh>
    <phoneticPr fontId="4"/>
  </si>
  <si>
    <t>※2015年（平成27年）国勢調査を基準とした人口動態</t>
    <rPh sb="7" eb="9">
      <t>ヘイセイ</t>
    </rPh>
    <rPh sb="11" eb="12">
      <t>ネン</t>
    </rPh>
    <rPh sb="13" eb="15">
      <t>コクセイ</t>
    </rPh>
    <rPh sb="15" eb="17">
      <t>チョウサ</t>
    </rPh>
    <rPh sb="18" eb="20">
      <t>キジュン</t>
    </rPh>
    <rPh sb="23" eb="25">
      <t>ジンコウ</t>
    </rPh>
    <rPh sb="25" eb="27">
      <t>ドウタイ</t>
    </rPh>
    <phoneticPr fontId="4"/>
  </si>
  <si>
    <t>（１）2019年度末目標人口</t>
    <rPh sb="7" eb="10">
      <t>ネンドマツ</t>
    </rPh>
    <phoneticPr fontId="2"/>
  </si>
  <si>
    <r>
      <t xml:space="preserve">2015年度
</t>
    </r>
    <r>
      <rPr>
        <sz val="9"/>
        <color theme="1"/>
        <rFont val="メイリオ"/>
        <family val="3"/>
        <charset val="128"/>
      </rPr>
      <t>(平成27年度)</t>
    </r>
    <rPh sb="4" eb="5">
      <t>ネン</t>
    </rPh>
    <rPh sb="5" eb="6">
      <t>ド</t>
    </rPh>
    <rPh sb="8" eb="10">
      <t>ヘイセイ</t>
    </rPh>
    <rPh sb="12" eb="14">
      <t>ネンド</t>
    </rPh>
    <phoneticPr fontId="3"/>
  </si>
  <si>
    <r>
      <t xml:space="preserve">2016年度
</t>
    </r>
    <r>
      <rPr>
        <sz val="9"/>
        <color theme="1"/>
        <rFont val="メイリオ"/>
        <family val="3"/>
        <charset val="128"/>
      </rPr>
      <t>(平成28年度)</t>
    </r>
    <rPh sb="4" eb="5">
      <t>ネン</t>
    </rPh>
    <rPh sb="5" eb="6">
      <t>ド</t>
    </rPh>
    <rPh sb="8" eb="10">
      <t>ヘイセイ</t>
    </rPh>
    <rPh sb="12" eb="14">
      <t>ネンド</t>
    </rPh>
    <phoneticPr fontId="3"/>
  </si>
  <si>
    <r>
      <t xml:space="preserve">2017年度
</t>
    </r>
    <r>
      <rPr>
        <sz val="9"/>
        <color theme="1"/>
        <rFont val="メイリオ"/>
        <family val="3"/>
        <charset val="128"/>
      </rPr>
      <t>(平成29年度)</t>
    </r>
    <rPh sb="4" eb="5">
      <t>ネン</t>
    </rPh>
    <rPh sb="5" eb="6">
      <t>ド</t>
    </rPh>
    <rPh sb="8" eb="10">
      <t>ヘイセイ</t>
    </rPh>
    <rPh sb="12" eb="14">
      <t>ネンド</t>
    </rPh>
    <phoneticPr fontId="3"/>
  </si>
  <si>
    <r>
      <t xml:space="preserve">2018年度
</t>
    </r>
    <r>
      <rPr>
        <sz val="9"/>
        <color theme="1"/>
        <rFont val="メイリオ"/>
        <family val="3"/>
        <charset val="128"/>
      </rPr>
      <t>(平成30年度)</t>
    </r>
    <rPh sb="4" eb="5">
      <t>ネン</t>
    </rPh>
    <rPh sb="5" eb="6">
      <t>ド</t>
    </rPh>
    <rPh sb="8" eb="10">
      <t>ヘイセイ</t>
    </rPh>
    <rPh sb="12" eb="14">
      <t>ネンド</t>
    </rPh>
    <phoneticPr fontId="3"/>
  </si>
  <si>
    <r>
      <t xml:space="preserve">2019年度
</t>
    </r>
    <r>
      <rPr>
        <sz val="9"/>
        <color theme="1"/>
        <rFont val="メイリオ"/>
        <family val="3"/>
        <charset val="128"/>
      </rPr>
      <t>(令和元年度)</t>
    </r>
    <rPh sb="4" eb="5">
      <t>ネン</t>
    </rPh>
    <rPh sb="5" eb="6">
      <t>ド</t>
    </rPh>
    <rPh sb="8" eb="9">
      <t>レイ</t>
    </rPh>
    <rPh sb="9" eb="10">
      <t>ワ</t>
    </rPh>
    <rPh sb="10" eb="12">
      <t>ガンネン</t>
    </rPh>
    <rPh sb="12" eb="13">
      <t>ドヘイネンド</t>
    </rPh>
    <phoneticPr fontId="3"/>
  </si>
  <si>
    <t>年度末実績</t>
    <rPh sb="0" eb="3">
      <t>ネンドマツ</t>
    </rPh>
    <rPh sb="3" eb="5">
      <t>ジッセキ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</si>
  <si>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</si>
  <si>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</si>
  <si>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</si>
  <si>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</si>
  <si>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</si>
  <si>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</si>
  <si>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</si>
  <si>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</si>
  <si>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</si>
  <si>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</si>
  <si>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</si>
  <si>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</si>
  <si>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人口実績 ②</t>
    <rPh sb="0" eb="2">
      <t>ジンコウ</t>
    </rPh>
    <rPh sb="2" eb="4">
      <t>ジッセキ</t>
    </rPh>
    <phoneticPr fontId="2"/>
  </si>
  <si>
    <t>実績②－目標①</t>
    <rPh sb="0" eb="2">
      <t>ジッセキ</t>
    </rPh>
    <rPh sb="4" eb="6">
      <t>モクヒョウ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</si>
  <si>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</si>
  <si>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</si>
  <si>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r>
      <t>出生</t>
    </r>
    <r>
      <rPr>
        <sz val="11"/>
        <color rgb="FFFF0000"/>
        <rFont val="ＭＳ Ｐゴシック"/>
        <family val="3"/>
        <charset val="128"/>
        <scheme val="minor"/>
      </rPr>
      <t>（子育て支援）</t>
    </r>
    <rPh sb="0" eb="2">
      <t>シュッショウ</t>
    </rPh>
    <rPh sb="3" eb="5">
      <t>コソダ</t>
    </rPh>
    <rPh sb="6" eb="8">
      <t>シエン</t>
    </rPh>
    <phoneticPr fontId="2"/>
  </si>
  <si>
    <r>
      <t>死亡</t>
    </r>
    <r>
      <rPr>
        <sz val="11"/>
        <color rgb="FFFF0000"/>
        <rFont val="ＭＳ Ｐゴシック"/>
        <family val="3"/>
        <charset val="128"/>
        <scheme val="minor"/>
      </rPr>
      <t>（健康寿命延伸）</t>
    </r>
    <rPh sb="0" eb="2">
      <t>シボウ</t>
    </rPh>
    <rPh sb="3" eb="5">
      <t>ケンコウ</t>
    </rPh>
    <rPh sb="5" eb="7">
      <t>ジュミョウ</t>
    </rPh>
    <rPh sb="7" eb="9">
      <t>エンシン</t>
    </rPh>
    <phoneticPr fontId="2"/>
  </si>
  <si>
    <t>社会動態</t>
    <rPh sb="0" eb="2">
      <t>シャカイ</t>
    </rPh>
    <rPh sb="2" eb="4">
      <t>ドウタイ</t>
    </rPh>
    <phoneticPr fontId="2"/>
  </si>
  <si>
    <r>
      <t>転入</t>
    </r>
    <r>
      <rPr>
        <sz val="11"/>
        <color rgb="FFFF0000"/>
        <rFont val="ＭＳ Ｐゴシック"/>
        <family val="3"/>
        <charset val="128"/>
        <scheme val="minor"/>
      </rPr>
      <t>（移住）</t>
    </r>
    <rPh sb="0" eb="2">
      <t>テンニュウ</t>
    </rPh>
    <rPh sb="3" eb="5">
      <t>イジュウ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</si>
  <si>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</si>
  <si>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</si>
  <si>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r>
      <t>転出</t>
    </r>
    <r>
      <rPr>
        <sz val="11"/>
        <color rgb="FFFF0000"/>
        <rFont val="ＭＳ Ｐゴシック"/>
        <family val="3"/>
        <charset val="128"/>
        <scheme val="minor"/>
      </rPr>
      <t>（定住）</t>
    </r>
    <rPh sb="0" eb="2">
      <t>テンシュツ</t>
    </rPh>
    <rPh sb="3" eb="5">
      <t>テイジュウ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</si>
  <si>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</si>
  <si>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</si>
  <si>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r>
      <t xml:space="preserve">目標人口 ①
</t>
    </r>
    <r>
      <rPr>
        <sz val="9"/>
        <color theme="1"/>
        <rFont val="ＭＳ Ｐゴシック"/>
        <family val="3"/>
        <charset val="128"/>
        <scheme val="minor"/>
      </rPr>
      <t>（年度末、各月始め）</t>
    </r>
    <rPh sb="0" eb="2">
      <t>モクヒョウ</t>
    </rPh>
    <rPh sb="2" eb="4">
      <t>ジンコウ</t>
    </rPh>
    <rPh sb="8" eb="10">
      <t>ネンド</t>
    </rPh>
    <rPh sb="10" eb="11">
      <t>マツ</t>
    </rPh>
    <rPh sb="12" eb="14">
      <t>カクツキ</t>
    </rPh>
    <rPh sb="14" eb="15">
      <t>ハジ</t>
    </rPh>
    <phoneticPr fontId="2"/>
  </si>
  <si>
    <t>社人研準拠推計 ③</t>
    <rPh sb="0" eb="3">
      <t>シャジンケン</t>
    </rPh>
    <rPh sb="3" eb="5">
      <t>ジュンキョ</t>
    </rPh>
    <rPh sb="5" eb="7">
      <t>スイケイ</t>
    </rPh>
    <phoneticPr fontId="2"/>
  </si>
  <si>
    <t>実績②－社人研準拠③</t>
    <rPh sb="0" eb="2">
      <t>ジッセキ</t>
    </rPh>
    <rPh sb="4" eb="7">
      <t>シャジンケン</t>
    </rPh>
    <rPh sb="7" eb="9">
      <t>ジュンキョ</t>
    </rPh>
    <phoneticPr fontId="2"/>
  </si>
  <si>
    <r>
      <t xml:space="preserve">2014年度
</t>
    </r>
    <r>
      <rPr>
        <sz val="9"/>
        <color theme="1"/>
        <rFont val="メイリオ"/>
        <family val="3"/>
        <charset val="128"/>
      </rPr>
      <t>(平成26年度)</t>
    </r>
    <rPh sb="4" eb="5">
      <t>ネン</t>
    </rPh>
    <rPh sb="5" eb="6">
      <t>ド</t>
    </rPh>
    <rPh sb="8" eb="10">
      <t>ヘイセイ</t>
    </rPh>
    <rPh sb="12" eb="14">
      <t>ネンド</t>
    </rPh>
    <phoneticPr fontId="3"/>
  </si>
  <si>
    <r>
      <t xml:space="preserve">３月末
</t>
    </r>
    <r>
      <rPr>
        <sz val="6"/>
        <color theme="1"/>
        <rFont val="メイリオ"/>
        <family val="3"/>
        <charset val="128"/>
      </rPr>
      <t>（4月１日）</t>
    </r>
    <r>
      <rPr>
        <sz val="9"/>
        <color theme="1"/>
        <rFont val="メイリオ"/>
        <family val="3"/>
        <charset val="128"/>
      </rPr>
      <t xml:space="preserve">
推計値</t>
    </r>
    <phoneticPr fontId="3"/>
  </si>
  <si>
    <t>（単位：人）　※各月１日時点人口</t>
    <rPh sb="12" eb="14">
      <t>ジテン</t>
    </rPh>
    <phoneticPr fontId="3"/>
  </si>
  <si>
    <t>-</t>
  </si>
  <si>
    <t>2015年</t>
    <rPh sb="4" eb="5">
      <t>ネン</t>
    </rPh>
    <phoneticPr fontId="4"/>
  </si>
  <si>
    <t>2020年</t>
    <rPh sb="4" eb="5">
      <t>ネン</t>
    </rPh>
    <phoneticPr fontId="16"/>
  </si>
  <si>
    <t>2025年</t>
    <rPh sb="4" eb="5">
      <t>ネン</t>
    </rPh>
    <phoneticPr fontId="4"/>
  </si>
  <si>
    <t>将来人口推計（2015年基点）</t>
    <rPh sb="0" eb="2">
      <t>ショウライ</t>
    </rPh>
    <rPh sb="2" eb="4">
      <t>ジンコウ</t>
    </rPh>
    <rPh sb="4" eb="6">
      <t>スイケイ</t>
    </rPh>
    <rPh sb="11" eb="12">
      <t>ネン</t>
    </rPh>
    <rPh sb="12" eb="14">
      <t>キテン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</si>
  <si>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</si>
  <si>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</si>
  <si>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目標人口</t>
    <rPh sb="0" eb="2">
      <t>モクヒョウ</t>
    </rPh>
    <rPh sb="2" eb="4">
      <t>ジンコウ</t>
    </rPh>
    <phoneticPr fontId="4"/>
  </si>
  <si>
    <t>03</t>
    <phoneticPr fontId="4"/>
  </si>
  <si>
    <t>年度末将来人口推計(2015年基点）</t>
    <rPh sb="0" eb="3">
      <t>ネンドマツ</t>
    </rPh>
    <rPh sb="3" eb="5">
      <t>ショウライ</t>
    </rPh>
    <rPh sb="5" eb="7">
      <t>ジンコウ</t>
    </rPh>
    <rPh sb="7" eb="9">
      <t>スイケイ</t>
    </rPh>
    <rPh sb="14" eb="15">
      <t>ネン</t>
    </rPh>
    <rPh sb="15" eb="17">
      <t>キテン</t>
    </rPh>
    <phoneticPr fontId="4"/>
  </si>
  <si>
    <t>社人研準拠人口</t>
    <rPh sb="0" eb="3">
      <t>シャジンケン</t>
    </rPh>
    <rPh sb="3" eb="5">
      <t>ジュンキョ</t>
    </rPh>
    <rPh sb="5" eb="7">
      <t>ジンコウ</t>
    </rPh>
    <phoneticPr fontId="3"/>
  </si>
  <si>
    <t>目標人口番号</t>
    <rPh sb="0" eb="2">
      <t>モクヒョウ</t>
    </rPh>
    <rPh sb="2" eb="4">
      <t>ジンコウ</t>
    </rPh>
    <rPh sb="4" eb="6">
      <t>バンゴウ</t>
    </rPh>
    <phoneticPr fontId="3"/>
  </si>
  <si>
    <t>社人研準拠番号</t>
    <rPh sb="0" eb="3">
      <t>シャジンケン</t>
    </rPh>
    <rPh sb="3" eb="5">
      <t>ジュンキョ</t>
    </rPh>
    <rPh sb="5" eb="7">
      <t>バンゴウ</t>
    </rPh>
    <phoneticPr fontId="3"/>
  </si>
  <si>
    <t>(※1)21,636</t>
    <phoneticPr fontId="3"/>
  </si>
  <si>
    <t>(※2)21,399</t>
    <phoneticPr fontId="3"/>
  </si>
  <si>
    <t>(※2)21,037</t>
    <phoneticPr fontId="3"/>
  </si>
  <si>
    <t>(※2)20,670</t>
    <phoneticPr fontId="3"/>
  </si>
  <si>
    <t>(※1)国勢調査による実績値を基に推測</t>
    <rPh sb="4" eb="6">
      <t>コクセイ</t>
    </rPh>
    <rPh sb="6" eb="8">
      <t>チョウサ</t>
    </rPh>
    <rPh sb="11" eb="14">
      <t>ジッセキチ</t>
    </rPh>
    <rPh sb="15" eb="16">
      <t>モト</t>
    </rPh>
    <rPh sb="17" eb="19">
      <t>スイソク</t>
    </rPh>
    <phoneticPr fontId="3"/>
  </si>
  <si>
    <t>(※2)SCOP作成の人口分析報告書内にある、国勢調査(2015年)の実績値を基に、住民基本台帳の人口異動を考慮した10/1時点の推計から推測</t>
    <rPh sb="8" eb="10">
      <t>サクセイ</t>
    </rPh>
    <rPh sb="11" eb="13">
      <t>ジンコウ</t>
    </rPh>
    <rPh sb="13" eb="15">
      <t>ブンセキ</t>
    </rPh>
    <rPh sb="15" eb="18">
      <t>ホウコクショ</t>
    </rPh>
    <rPh sb="18" eb="19">
      <t>ナイ</t>
    </rPh>
    <rPh sb="23" eb="25">
      <t>コクセイ</t>
    </rPh>
    <rPh sb="25" eb="27">
      <t>チョウサ</t>
    </rPh>
    <rPh sb="32" eb="33">
      <t>ネン</t>
    </rPh>
    <rPh sb="35" eb="38">
      <t>ジッセキチ</t>
    </rPh>
    <rPh sb="39" eb="40">
      <t>モト</t>
    </rPh>
    <rPh sb="42" eb="44">
      <t>ジュウミン</t>
    </rPh>
    <rPh sb="44" eb="46">
      <t>キホン</t>
    </rPh>
    <rPh sb="46" eb="48">
      <t>ダイチョウ</t>
    </rPh>
    <rPh sb="49" eb="51">
      <t>ジンコウ</t>
    </rPh>
    <rPh sb="51" eb="53">
      <t>イドウ</t>
    </rPh>
    <rPh sb="54" eb="56">
      <t>コウリョ</t>
    </rPh>
    <rPh sb="62" eb="64">
      <t>ジテン</t>
    </rPh>
    <rPh sb="65" eb="67">
      <t>スイケイ</t>
    </rPh>
    <rPh sb="69" eb="71">
      <t>スイソク</t>
    </rPh>
    <phoneticPr fontId="3"/>
  </si>
  <si>
    <t>-</t>
    <phoneticPr fontId="3"/>
  </si>
  <si>
    <t>-</t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</si>
  <si>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</si>
  <si>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</si>
  <si>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</si>
  <si>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</si>
  <si>
    <t>8月</t>
  </si>
  <si>
    <t>9月</t>
  </si>
  <si>
    <t>10月</t>
  </si>
  <si>
    <t>11月</t>
  </si>
  <si>
    <t>1月</t>
  </si>
  <si>
    <t>2月</t>
  </si>
  <si>
    <t>3月</t>
  </si>
  <si>
    <t>(累計)</t>
    <rPh sb="1" eb="3">
      <t>ルイケイ</t>
    </rPh>
    <phoneticPr fontId="3"/>
  </si>
  <si>
    <t>-</t>
    <phoneticPr fontId="3"/>
  </si>
  <si>
    <t>人口増減</t>
    <rPh sb="0" eb="2">
      <t>ジンコウ</t>
    </rPh>
    <rPh sb="2" eb="4">
      <t>ゾウゲン</t>
    </rPh>
    <phoneticPr fontId="3"/>
  </si>
  <si>
    <r>
      <t xml:space="preserve">2018年度
</t>
    </r>
    <r>
      <rPr>
        <sz val="9"/>
        <color theme="1"/>
        <rFont val="メイリオ"/>
        <family val="3"/>
        <charset val="128"/>
      </rPr>
      <t>(平成30年度)</t>
    </r>
    <rPh sb="4" eb="5">
      <t>ネン</t>
    </rPh>
    <rPh sb="5" eb="6">
      <t>ド</t>
    </rPh>
    <rPh sb="8" eb="10">
      <t>ヘイセイ</t>
    </rPh>
    <rPh sb="12" eb="14">
      <t>ネンド</t>
    </rPh>
    <rPh sb="13" eb="14">
      <t>ドヘイネンド</t>
    </rPh>
    <phoneticPr fontId="3"/>
  </si>
  <si>
    <t>（５）年度末目標達成までの剰余数（③－①）</t>
    <rPh sb="3" eb="5">
      <t>ネンド</t>
    </rPh>
    <rPh sb="5" eb="6">
      <t>マツ</t>
    </rPh>
    <rPh sb="6" eb="8">
      <t>モクヒョウ</t>
    </rPh>
    <rPh sb="8" eb="10">
      <t>タッセイ</t>
    </rPh>
    <rPh sb="13" eb="15">
      <t>ジョウヨ</t>
    </rPh>
    <rPh sb="15" eb="16">
      <t>スウ</t>
    </rPh>
    <phoneticPr fontId="2"/>
  </si>
  <si>
    <r>
      <t>１．現状（2020年</t>
    </r>
    <r>
      <rPr>
        <sz val="11"/>
        <color rgb="FFFF0000"/>
        <rFont val="メイリオ"/>
        <family val="3"/>
        <charset val="128"/>
      </rPr>
      <t>２</t>
    </r>
    <r>
      <rPr>
        <sz val="11"/>
        <color theme="1"/>
        <rFont val="メイリオ"/>
        <family val="3"/>
        <charset val="128"/>
      </rPr>
      <t>月１日時点）</t>
    </r>
    <rPh sb="14" eb="16">
      <t>ジテン</t>
    </rPh>
    <phoneticPr fontId="3"/>
  </si>
  <si>
    <t>七尾市</t>
    <rPh sb="0" eb="3">
      <t>ナナオシ</t>
    </rPh>
    <phoneticPr fontId="3"/>
  </si>
  <si>
    <t>中能登町</t>
    <rPh sb="0" eb="4">
      <t>ナカノトマチ</t>
    </rPh>
    <phoneticPr fontId="3"/>
  </si>
  <si>
    <t>志賀町</t>
    <rPh sb="0" eb="3">
      <t>シカマチ</t>
    </rPh>
    <phoneticPr fontId="3"/>
  </si>
  <si>
    <t>宝達志水町</t>
    <rPh sb="0" eb="5">
      <t>ホウダツシミズチョウ</t>
    </rPh>
    <phoneticPr fontId="3"/>
  </si>
  <si>
    <t>かほく市</t>
    <rPh sb="3" eb="4">
      <t>シ</t>
    </rPh>
    <phoneticPr fontId="3"/>
  </si>
  <si>
    <t>羽咋市</t>
    <rPh sb="0" eb="3">
      <t>ハクイシ</t>
    </rPh>
    <phoneticPr fontId="3"/>
  </si>
  <si>
    <t>人口動態推移　2019年度（令和元年度）の月別推計　近隣市町比較</t>
    <rPh sb="26" eb="28">
      <t>キンリン</t>
    </rPh>
    <rPh sb="28" eb="30">
      <t>シチョウ</t>
    </rPh>
    <rPh sb="30" eb="32">
      <t>ヒカク</t>
    </rPh>
    <phoneticPr fontId="3"/>
  </si>
  <si>
    <t>羽咋市</t>
    <rPh sb="0" eb="3">
      <t>ハクイシ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</si>
  <si>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</si>
  <si>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</si>
  <si>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</si>
  <si>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</si>
  <si>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</si>
  <si>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人口動態</t>
    <rPh sb="0" eb="2">
      <t>ジンコウ</t>
    </rPh>
    <rPh sb="2" eb="4">
      <t>ドウタイ</t>
    </rPh>
    <phoneticPr fontId="3"/>
  </si>
  <si>
    <t>減少率</t>
    <rPh sb="0" eb="3">
      <t>ゲンショウリツ</t>
    </rPh>
    <phoneticPr fontId="3"/>
  </si>
  <si>
    <t>4月1日人口</t>
    <rPh sb="1" eb="2">
      <t>ガツ</t>
    </rPh>
    <rPh sb="3" eb="4">
      <t>ニチ</t>
    </rPh>
    <rPh sb="4" eb="6">
      <t>ジンコウ</t>
    </rPh>
    <phoneticPr fontId="3"/>
  </si>
  <si>
    <t>七尾市</t>
    <rPh sb="0" eb="3">
      <t>ナナオシ</t>
    </rPh>
    <phoneticPr fontId="3"/>
  </si>
  <si>
    <t>かほく市</t>
    <rPh sb="3" eb="4">
      <t>シ</t>
    </rPh>
    <phoneticPr fontId="3"/>
  </si>
  <si>
    <t>志賀町</t>
    <rPh sb="0" eb="3">
      <t>シカマチ</t>
    </rPh>
    <phoneticPr fontId="3"/>
  </si>
  <si>
    <t>宝達志水町</t>
    <rPh sb="0" eb="5">
      <t>ホウダツシミズチョウ</t>
    </rPh>
    <phoneticPr fontId="3"/>
  </si>
  <si>
    <t>中能登町</t>
    <rPh sb="0" eb="4">
      <t>ナカノトマチ</t>
    </rPh>
    <phoneticPr fontId="3"/>
  </si>
  <si>
    <t>（２）2020年４月１日の目標値</t>
    <rPh sb="7" eb="8">
      <t>ネン</t>
    </rPh>
    <rPh sb="9" eb="10">
      <t>ガツ</t>
    </rPh>
    <rPh sb="11" eb="12">
      <t>ニチ</t>
    </rPh>
    <rPh sb="13" eb="16">
      <t>モクヒョウチ</t>
    </rPh>
    <phoneticPr fontId="2"/>
  </si>
  <si>
    <t>（３）2020年４月１日の実績値</t>
    <rPh sb="7" eb="8">
      <t>ネン</t>
    </rPh>
    <rPh sb="9" eb="10">
      <t>ツキ</t>
    </rPh>
    <rPh sb="11" eb="12">
      <t>ニチ</t>
    </rPh>
    <rPh sb="13" eb="16">
      <t>ジッセキチ</t>
    </rPh>
    <phoneticPr fontId="2"/>
  </si>
  <si>
    <r>
      <t xml:space="preserve">４月１日時点
</t>
    </r>
    <r>
      <rPr>
        <sz val="8"/>
        <color theme="1"/>
        <rFont val="メイリオ"/>
        <family val="3"/>
        <charset val="128"/>
      </rPr>
      <t>【４月～３月】</t>
    </r>
    <rPh sb="1" eb="2">
      <t>ガツ</t>
    </rPh>
    <rPh sb="3" eb="4">
      <t>ニチ</t>
    </rPh>
    <rPh sb="4" eb="6">
      <t>ジテン</t>
    </rPh>
    <rPh sb="9" eb="10">
      <t>ガツ</t>
    </rPh>
    <rPh sb="12" eb="13">
      <t>ガツ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</si>
  <si>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</si>
  <si>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</si>
  <si>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5">
      <t>ネンド</t>
    </rPh>
    <rPh sb="4" eb="5">
      <t>ド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</si>
  <si>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</si>
  <si>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5">
      <t>ネンド</t>
    </rPh>
    <phoneticPr fontId="3"/>
  </si>
  <si>
    <t>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</si>
</sst>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&quot;△ &quot;#,##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b/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2"/>
      <scheme val="minor"/>
    </font>
    <font>
      <sz val="11"/>
      <color rgb="FFFFFF00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indexed="8"/>
      <name val="ＭＳ Ｐゴシック"/>
      <family val="2"/>
      <charset val="128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medium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3" borderId="16" xfId="0" applyFont="1" applyFill="1" applyBorder="1">
      <alignment vertical="center"/>
    </xf>
    <xf numFmtId="0" fontId="8" fillId="4" borderId="16" xfId="0" applyFont="1" applyFill="1" applyBorder="1">
      <alignment vertical="center"/>
    </xf>
    <xf numFmtId="0" fontId="8" fillId="3" borderId="27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8" fillId="3" borderId="31" xfId="0" applyFont="1" applyFill="1" applyBorder="1">
      <alignment vertical="center"/>
    </xf>
    <xf numFmtId="0" fontId="8" fillId="3" borderId="38" xfId="0" applyFont="1" applyFill="1" applyBorder="1">
      <alignment vertical="center"/>
    </xf>
    <xf numFmtId="0" fontId="8" fillId="3" borderId="37" xfId="0" applyFont="1" applyFill="1" applyBorder="1">
      <alignment vertical="center"/>
    </xf>
    <xf numFmtId="0" fontId="8" fillId="4" borderId="31" xfId="0" applyFont="1" applyFill="1" applyBorder="1">
      <alignment vertical="center"/>
    </xf>
    <xf numFmtId="0" fontId="8" fillId="4" borderId="38" xfId="0" applyFont="1" applyFill="1" applyBorder="1">
      <alignment vertical="center"/>
    </xf>
    <xf numFmtId="0" fontId="8" fillId="4" borderId="39" xfId="0" applyFont="1" applyFill="1" applyBorder="1">
      <alignment vertical="center"/>
    </xf>
    <xf numFmtId="0" fontId="8" fillId="3" borderId="33" xfId="0" applyFont="1" applyFill="1" applyBorder="1">
      <alignment vertical="center"/>
    </xf>
    <xf numFmtId="0" fontId="8" fillId="4" borderId="33" xfId="0" applyFont="1" applyFill="1" applyBorder="1">
      <alignment vertical="center"/>
    </xf>
    <xf numFmtId="0" fontId="8" fillId="4" borderId="0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8" fillId="4" borderId="22" xfId="0" applyFont="1" applyFill="1" applyBorder="1">
      <alignment vertical="center"/>
    </xf>
    <xf numFmtId="0" fontId="8" fillId="4" borderId="36" xfId="0" applyFont="1" applyFill="1" applyBorder="1">
      <alignment vertical="center"/>
    </xf>
    <xf numFmtId="0" fontId="8" fillId="4" borderId="35" xfId="0" applyFont="1" applyFill="1" applyBorder="1">
      <alignment vertical="center"/>
    </xf>
    <xf numFmtId="0" fontId="8" fillId="4" borderId="5" xfId="0" applyFont="1" applyFill="1" applyBorder="1">
      <alignment vertical="center"/>
    </xf>
    <xf numFmtId="0" fontId="8" fillId="4" borderId="8" xfId="0" applyFont="1" applyFill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5" fillId="0" borderId="0" xfId="2"/>
    <xf numFmtId="0" fontId="5" fillId="7" borderId="0" xfId="2" applyFill="1" applyAlignment="1">
      <alignment horizontal="center"/>
    </xf>
    <xf numFmtId="38" fontId="0" fillId="7" borderId="0" xfId="3" applyFont="1" applyFill="1" applyAlignment="1">
      <alignment horizontal="center"/>
    </xf>
    <xf numFmtId="38" fontId="0" fillId="0" borderId="0" xfId="3" applyFont="1" applyAlignment="1"/>
    <xf numFmtId="0" fontId="18" fillId="0" borderId="0" xfId="2" applyFont="1"/>
    <xf numFmtId="0" fontId="18" fillId="0" borderId="0" xfId="2" applyFont="1" applyAlignment="1">
      <alignment horizontal="center"/>
    </xf>
    <xf numFmtId="38" fontId="18" fillId="5" borderId="0" xfId="2" applyNumberFormat="1" applyFont="1" applyFill="1"/>
    <xf numFmtId="38" fontId="18" fillId="0" borderId="0" xfId="3" applyFont="1" applyFill="1" applyAlignment="1"/>
    <xf numFmtId="38" fontId="18" fillId="8" borderId="0" xfId="3" applyFont="1" applyFill="1" applyAlignment="1"/>
    <xf numFmtId="38" fontId="18" fillId="5" borderId="0" xfId="3" applyFont="1" applyFill="1" applyAlignment="1"/>
    <xf numFmtId="0" fontId="5" fillId="0" borderId="0" xfId="2" quotePrefix="1"/>
    <xf numFmtId="0" fontId="19" fillId="0" borderId="0" xfId="2" applyFont="1"/>
    <xf numFmtId="38" fontId="5" fillId="7" borderId="0" xfId="3" applyFont="1" applyFill="1" applyAlignment="1">
      <alignment horizontal="center"/>
    </xf>
    <xf numFmtId="38" fontId="19" fillId="2" borderId="0" xfId="1" applyFont="1" applyFill="1" applyAlignment="1"/>
    <xf numFmtId="0" fontId="8" fillId="6" borderId="54" xfId="0" applyFont="1" applyFill="1" applyBorder="1" applyAlignment="1">
      <alignment horizontal="center" vertical="center" wrapText="1"/>
    </xf>
    <xf numFmtId="0" fontId="12" fillId="6" borderId="55" xfId="0" applyFont="1" applyFill="1" applyBorder="1" applyAlignment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 wrapText="1"/>
    </xf>
    <xf numFmtId="176" fontId="8" fillId="0" borderId="42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176" fontId="8" fillId="3" borderId="29" xfId="0" applyNumberFormat="1" applyFont="1" applyFill="1" applyBorder="1">
      <alignment vertical="center"/>
    </xf>
    <xf numFmtId="176" fontId="8" fillId="0" borderId="49" xfId="0" applyNumberFormat="1" applyFont="1" applyBorder="1">
      <alignment vertical="center"/>
    </xf>
    <xf numFmtId="176" fontId="8" fillId="0" borderId="35" xfId="0" applyNumberFormat="1" applyFont="1" applyBorder="1">
      <alignment vertical="center"/>
    </xf>
    <xf numFmtId="176" fontId="8" fillId="0" borderId="15" xfId="0" applyNumberFormat="1" applyFont="1" applyBorder="1" applyAlignment="1">
      <alignment vertical="center"/>
    </xf>
    <xf numFmtId="176" fontId="8" fillId="0" borderId="56" xfId="0" applyNumberFormat="1" applyFont="1" applyBorder="1">
      <alignment vertical="center"/>
    </xf>
    <xf numFmtId="176" fontId="8" fillId="0" borderId="15" xfId="0" applyNumberFormat="1" applyFont="1" applyBorder="1">
      <alignment vertical="center"/>
    </xf>
    <xf numFmtId="176" fontId="8" fillId="3" borderId="30" xfId="0" applyNumberFormat="1" applyFont="1" applyFill="1" applyBorder="1">
      <alignment vertical="center"/>
    </xf>
    <xf numFmtId="176" fontId="8" fillId="0" borderId="50" xfId="0" applyNumberFormat="1" applyFont="1" applyBorder="1">
      <alignment vertical="center"/>
    </xf>
    <xf numFmtId="176" fontId="8" fillId="0" borderId="62" xfId="0" applyNumberFormat="1" applyFont="1" applyBorder="1">
      <alignment vertical="center"/>
    </xf>
    <xf numFmtId="176" fontId="8" fillId="0" borderId="18" xfId="0" applyNumberFormat="1" applyFont="1" applyBorder="1" applyAlignment="1">
      <alignment horizontal="center" vertical="center" wrapText="1"/>
    </xf>
    <xf numFmtId="176" fontId="8" fillId="0" borderId="59" xfId="0" applyNumberFormat="1" applyFont="1" applyBorder="1">
      <alignment vertical="center"/>
    </xf>
    <xf numFmtId="176" fontId="8" fillId="0" borderId="18" xfId="0" applyNumberFormat="1" applyFont="1" applyBorder="1">
      <alignment vertical="center"/>
    </xf>
    <xf numFmtId="176" fontId="8" fillId="3" borderId="64" xfId="0" applyNumberFormat="1" applyFont="1" applyFill="1" applyBorder="1">
      <alignment vertical="center"/>
    </xf>
    <xf numFmtId="176" fontId="8" fillId="0" borderId="48" xfId="0" applyNumberFormat="1" applyFont="1" applyBorder="1">
      <alignment vertical="center"/>
    </xf>
    <xf numFmtId="176" fontId="8" fillId="0" borderId="61" xfId="0" applyNumberFormat="1" applyFont="1" applyBorder="1">
      <alignment vertical="center"/>
    </xf>
    <xf numFmtId="176" fontId="8" fillId="0" borderId="20" xfId="0" applyNumberFormat="1" applyFont="1" applyBorder="1" applyAlignment="1">
      <alignment vertical="center"/>
    </xf>
    <xf numFmtId="176" fontId="8" fillId="0" borderId="15" xfId="0" applyNumberFormat="1" applyFont="1" applyFill="1" applyBorder="1">
      <alignment vertical="center"/>
    </xf>
    <xf numFmtId="176" fontId="8" fillId="0" borderId="33" xfId="0" applyNumberFormat="1" applyFont="1" applyFill="1" applyBorder="1">
      <alignment vertical="center"/>
    </xf>
    <xf numFmtId="176" fontId="8" fillId="0" borderId="57" xfId="0" applyNumberFormat="1" applyFont="1" applyBorder="1">
      <alignment vertical="center"/>
    </xf>
    <xf numFmtId="176" fontId="8" fillId="0" borderId="33" xfId="0" applyNumberFormat="1" applyFont="1" applyBorder="1">
      <alignment vertical="center"/>
    </xf>
    <xf numFmtId="176" fontId="8" fillId="3" borderId="34" xfId="0" applyNumberFormat="1" applyFont="1" applyFill="1" applyBorder="1">
      <alignment vertical="center"/>
    </xf>
    <xf numFmtId="176" fontId="8" fillId="0" borderId="51" xfId="0" applyNumberFormat="1" applyFont="1" applyBorder="1">
      <alignment vertical="center"/>
    </xf>
    <xf numFmtId="176" fontId="8" fillId="0" borderId="41" xfId="0" applyNumberFormat="1" applyFont="1" applyBorder="1">
      <alignment vertical="center"/>
    </xf>
    <xf numFmtId="176" fontId="8" fillId="0" borderId="20" xfId="0" applyNumberFormat="1" applyFont="1" applyFill="1" applyBorder="1">
      <alignment vertical="center"/>
    </xf>
    <xf numFmtId="176" fontId="8" fillId="0" borderId="57" xfId="0" applyNumberFormat="1" applyFont="1" applyFill="1" applyBorder="1">
      <alignment vertical="center"/>
    </xf>
    <xf numFmtId="176" fontId="8" fillId="0" borderId="0" xfId="0" applyNumberFormat="1" applyFont="1" applyFill="1" applyBorder="1">
      <alignment vertical="center"/>
    </xf>
    <xf numFmtId="176" fontId="8" fillId="0" borderId="43" xfId="0" applyNumberFormat="1" applyFont="1" applyBorder="1">
      <alignment vertical="center"/>
    </xf>
    <xf numFmtId="176" fontId="8" fillId="0" borderId="0" xfId="0" applyNumberFormat="1" applyFont="1" applyBorder="1">
      <alignment vertical="center"/>
    </xf>
    <xf numFmtId="176" fontId="8" fillId="3" borderId="44" xfId="0" applyNumberFormat="1" applyFont="1" applyFill="1" applyBorder="1">
      <alignment vertical="center"/>
    </xf>
    <xf numFmtId="176" fontId="8" fillId="0" borderId="52" xfId="0" applyNumberFormat="1" applyFont="1" applyBorder="1">
      <alignment vertical="center"/>
    </xf>
    <xf numFmtId="176" fontId="8" fillId="0" borderId="36" xfId="0" applyNumberFormat="1" applyFont="1" applyBorder="1">
      <alignment vertical="center"/>
    </xf>
    <xf numFmtId="176" fontId="8" fillId="0" borderId="7" xfId="0" applyNumberFormat="1" applyFont="1" applyFill="1" applyBorder="1">
      <alignment vertical="center"/>
    </xf>
    <xf numFmtId="176" fontId="8" fillId="0" borderId="55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176" fontId="8" fillId="3" borderId="40" xfId="0" applyNumberFormat="1" applyFont="1" applyFill="1" applyBorder="1">
      <alignment vertical="center"/>
    </xf>
    <xf numFmtId="176" fontId="8" fillId="0" borderId="53" xfId="0" applyNumberFormat="1" applyFont="1" applyBorder="1">
      <alignment vertical="center"/>
    </xf>
    <xf numFmtId="176" fontId="8" fillId="0" borderId="63" xfId="0" applyNumberFormat="1" applyFont="1" applyBorder="1">
      <alignment vertical="center"/>
    </xf>
    <xf numFmtId="176" fontId="11" fillId="0" borderId="2" xfId="1" applyNumberFormat="1" applyFont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176" fontId="11" fillId="0" borderId="7" xfId="1" applyNumberFormat="1" applyFont="1" applyBorder="1">
      <alignment vertical="center"/>
    </xf>
    <xf numFmtId="0" fontId="20" fillId="9" borderId="0" xfId="0" applyFont="1" applyFill="1">
      <alignment vertical="center"/>
    </xf>
    <xf numFmtId="176" fontId="8" fillId="3" borderId="49" xfId="0" applyNumberFormat="1" applyFont="1" applyFill="1" applyBorder="1">
      <alignment vertical="center"/>
    </xf>
    <xf numFmtId="176" fontId="8" fillId="3" borderId="50" xfId="0" applyNumberFormat="1" applyFont="1" applyFill="1" applyBorder="1">
      <alignment vertical="center"/>
    </xf>
    <xf numFmtId="176" fontId="8" fillId="3" borderId="48" xfId="0" applyNumberFormat="1" applyFont="1" applyFill="1" applyBorder="1">
      <alignment vertical="center"/>
    </xf>
    <xf numFmtId="176" fontId="8" fillId="3" borderId="51" xfId="0" applyNumberFormat="1" applyFont="1" applyFill="1" applyBorder="1">
      <alignment vertical="center"/>
    </xf>
    <xf numFmtId="176" fontId="8" fillId="3" borderId="52" xfId="0" applyNumberFormat="1" applyFont="1" applyFill="1" applyBorder="1">
      <alignment vertical="center"/>
    </xf>
    <xf numFmtId="176" fontId="8" fillId="3" borderId="66" xfId="0" applyNumberFormat="1" applyFont="1" applyFill="1" applyBorder="1">
      <alignment vertical="center"/>
    </xf>
    <xf numFmtId="176" fontId="8" fillId="10" borderId="44" xfId="1" applyNumberFormat="1" applyFont="1" applyFill="1" applyBorder="1">
      <alignment vertical="center"/>
    </xf>
    <xf numFmtId="176" fontId="8" fillId="10" borderId="67" xfId="1" applyNumberFormat="1" applyFont="1" applyFill="1" applyBorder="1">
      <alignment vertical="center"/>
    </xf>
    <xf numFmtId="176" fontId="8" fillId="10" borderId="67" xfId="1" applyNumberFormat="1" applyFont="1" applyFill="1" applyBorder="1" applyAlignment="1">
      <alignment horizontal="center" vertical="center"/>
    </xf>
    <xf numFmtId="176" fontId="8" fillId="10" borderId="68" xfId="1" applyNumberFormat="1" applyFont="1" applyFill="1" applyBorder="1" applyAlignment="1">
      <alignment horizontal="center" vertical="center"/>
    </xf>
    <xf numFmtId="176" fontId="8" fillId="10" borderId="30" xfId="1" applyNumberFormat="1" applyFont="1" applyFill="1" applyBorder="1">
      <alignment vertical="center"/>
    </xf>
    <xf numFmtId="176" fontId="8" fillId="10" borderId="29" xfId="1" applyNumberFormat="1" applyFont="1" applyFill="1" applyBorder="1">
      <alignment vertical="center"/>
    </xf>
    <xf numFmtId="176" fontId="8" fillId="10" borderId="40" xfId="1" applyNumberFormat="1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11" borderId="0" xfId="0" applyFill="1" applyBorder="1" applyAlignment="1">
      <alignment horizontal="right" vertical="center"/>
    </xf>
    <xf numFmtId="0" fontId="0" fillId="11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11" borderId="4" xfId="0" applyFill="1" applyBorder="1">
      <alignment vertical="center"/>
    </xf>
    <xf numFmtId="176" fontId="0" fillId="11" borderId="0" xfId="0" applyNumberFormat="1" applyFill="1" applyBorder="1" applyAlignment="1">
      <alignment horizontal="center" vertical="center"/>
    </xf>
    <xf numFmtId="176" fontId="0" fillId="11" borderId="0" xfId="0" applyNumberFormat="1" applyFill="1" applyBorder="1">
      <alignment vertical="center"/>
    </xf>
    <xf numFmtId="176" fontId="0" fillId="11" borderId="5" xfId="0" applyNumberFormat="1" applyFill="1" applyBorder="1">
      <alignment vertical="center"/>
    </xf>
    <xf numFmtId="0" fontId="0" fillId="0" borderId="4" xfId="0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0" fontId="0" fillId="11" borderId="6" xfId="0" applyFill="1" applyBorder="1">
      <alignment vertical="center"/>
    </xf>
    <xf numFmtId="0" fontId="0" fillId="11" borderId="7" xfId="0" applyFill="1" applyBorder="1">
      <alignment vertical="center"/>
    </xf>
    <xf numFmtId="0" fontId="0" fillId="11" borderId="7" xfId="0" applyFill="1" applyBorder="1" applyAlignment="1">
      <alignment horizontal="right" vertical="center"/>
    </xf>
    <xf numFmtId="176" fontId="0" fillId="11" borderId="7" xfId="0" applyNumberFormat="1" applyFill="1" applyBorder="1" applyAlignment="1">
      <alignment horizontal="center" vertical="center"/>
    </xf>
    <xf numFmtId="176" fontId="0" fillId="11" borderId="7" xfId="0" applyNumberFormat="1" applyFill="1" applyBorder="1">
      <alignment vertical="center"/>
    </xf>
    <xf numFmtId="176" fontId="0" fillId="11" borderId="8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0" fontId="0" fillId="11" borderId="8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8" fillId="10" borderId="27" xfId="0" applyFont="1" applyFill="1" applyBorder="1" applyAlignment="1">
      <alignment horizontal="center" vertical="center" wrapText="1"/>
    </xf>
    <xf numFmtId="0" fontId="13" fillId="10" borderId="28" xfId="0" applyFont="1" applyFill="1" applyBorder="1" applyAlignment="1">
      <alignment horizontal="center" vertical="center" wrapText="1"/>
    </xf>
    <xf numFmtId="176" fontId="23" fillId="0" borderId="0" xfId="1" applyNumberFormat="1" applyFont="1" applyBorder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69" xfId="0" applyBorder="1">
      <alignment vertical="center"/>
    </xf>
    <xf numFmtId="0" fontId="0" fillId="0" borderId="69" xfId="0" applyBorder="1" applyAlignment="1">
      <alignment vertical="center" shrinkToFit="1"/>
    </xf>
    <xf numFmtId="0" fontId="0" fillId="0" borderId="45" xfId="0" applyBorder="1">
      <alignment vertical="center"/>
    </xf>
    <xf numFmtId="0" fontId="0" fillId="0" borderId="5" xfId="0" applyBorder="1">
      <alignment vertical="center"/>
    </xf>
    <xf numFmtId="0" fontId="0" fillId="0" borderId="70" xfId="0" applyBorder="1">
      <alignment vertical="center"/>
    </xf>
    <xf numFmtId="38" fontId="0" fillId="0" borderId="70" xfId="1" applyFont="1" applyBorder="1">
      <alignment vertical="center"/>
    </xf>
    <xf numFmtId="10" fontId="0" fillId="0" borderId="70" xfId="0" applyNumberFormat="1" applyBorder="1">
      <alignment vertical="center"/>
    </xf>
    <xf numFmtId="0" fontId="0" fillId="0" borderId="26" xfId="0" applyBorder="1">
      <alignment vertical="center"/>
    </xf>
    <xf numFmtId="38" fontId="0" fillId="0" borderId="26" xfId="1" applyFont="1" applyBorder="1">
      <alignment vertical="center"/>
    </xf>
    <xf numFmtId="10" fontId="0" fillId="0" borderId="26" xfId="0" applyNumberFormat="1" applyBorder="1">
      <alignment vertical="center"/>
    </xf>
    <xf numFmtId="0" fontId="0" fillId="0" borderId="26" xfId="0" applyBorder="1" applyAlignment="1">
      <alignment vertical="center"/>
    </xf>
    <xf numFmtId="0" fontId="0" fillId="0" borderId="24" xfId="0" applyBorder="1">
      <alignment vertical="center"/>
    </xf>
    <xf numFmtId="38" fontId="0" fillId="0" borderId="24" xfId="1" applyFont="1" applyBorder="1">
      <alignment vertical="center"/>
    </xf>
    <xf numFmtId="10" fontId="0" fillId="0" borderId="24" xfId="0" applyNumberFormat="1" applyBorder="1">
      <alignment vertical="center"/>
    </xf>
    <xf numFmtId="0" fontId="0" fillId="0" borderId="45" xfId="0" applyBorder="1" applyAlignment="1">
      <alignment vertical="center" shrinkToFit="1"/>
    </xf>
    <xf numFmtId="0" fontId="0" fillId="0" borderId="72" xfId="0" applyBorder="1">
      <alignment vertical="center"/>
    </xf>
    <xf numFmtId="0" fontId="0" fillId="0" borderId="73" xfId="0" applyBorder="1" applyAlignment="1">
      <alignment vertical="center"/>
    </xf>
    <xf numFmtId="0" fontId="0" fillId="0" borderId="71" xfId="0" applyBorder="1" applyAlignment="1">
      <alignment vertical="center"/>
    </xf>
    <xf numFmtId="38" fontId="26" fillId="0" borderId="70" xfId="1" applyFont="1" applyBorder="1">
      <alignment vertical="center"/>
    </xf>
    <xf numFmtId="10" fontId="26" fillId="0" borderId="70" xfId="0" applyNumberFormat="1" applyFont="1" applyBorder="1">
      <alignment vertical="center"/>
    </xf>
    <xf numFmtId="38" fontId="27" fillId="0" borderId="26" xfId="1" applyFont="1" applyFill="1" applyBorder="1" applyAlignment="1">
      <alignment vertical="center"/>
    </xf>
    <xf numFmtId="38" fontId="26" fillId="0" borderId="26" xfId="1" applyFont="1" applyBorder="1">
      <alignment vertical="center"/>
    </xf>
    <xf numFmtId="10" fontId="26" fillId="0" borderId="26" xfId="0" applyNumberFormat="1" applyFont="1" applyBorder="1">
      <alignment vertical="center"/>
    </xf>
    <xf numFmtId="38" fontId="26" fillId="0" borderId="24" xfId="1" applyFont="1" applyBorder="1">
      <alignment vertical="center"/>
    </xf>
    <xf numFmtId="10" fontId="26" fillId="0" borderId="24" xfId="0" applyNumberFormat="1" applyFont="1" applyBorder="1">
      <alignment vertical="center"/>
    </xf>
    <xf numFmtId="0" fontId="0" fillId="12" borderId="70" xfId="0" applyFill="1" applyBorder="1">
      <alignment vertical="center"/>
    </xf>
    <xf numFmtId="0" fontId="0" fillId="13" borderId="26" xfId="0" applyFill="1" applyBorder="1">
      <alignment vertical="center"/>
    </xf>
    <xf numFmtId="0" fontId="0" fillId="11" borderId="26" xfId="0" applyFill="1" applyBorder="1">
      <alignment vertical="center"/>
    </xf>
    <xf numFmtId="0" fontId="0" fillId="3" borderId="26" xfId="0" applyFill="1" applyBorder="1">
      <alignment vertical="center"/>
    </xf>
    <xf numFmtId="0" fontId="0" fillId="6" borderId="26" xfId="0" applyFill="1" applyBorder="1" applyAlignment="1">
      <alignment vertical="center"/>
    </xf>
    <xf numFmtId="0" fontId="0" fillId="10" borderId="24" xfId="0" applyFill="1" applyBorder="1">
      <alignment vertical="center"/>
    </xf>
    <xf numFmtId="0" fontId="0" fillId="0" borderId="73" xfId="0" applyBorder="1">
      <alignment vertical="center"/>
    </xf>
    <xf numFmtId="0" fontId="0" fillId="0" borderId="71" xfId="0" applyBorder="1" applyAlignment="1">
      <alignment vertical="center" shrinkToFit="1"/>
    </xf>
    <xf numFmtId="38" fontId="26" fillId="0" borderId="13" xfId="1" applyFont="1" applyBorder="1">
      <alignment vertical="center"/>
    </xf>
    <xf numFmtId="38" fontId="26" fillId="0" borderId="16" xfId="1" applyFont="1" applyBorder="1">
      <alignment vertical="center"/>
    </xf>
    <xf numFmtId="38" fontId="26" fillId="0" borderId="19" xfId="1" applyFont="1" applyBorder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>
      <alignment vertical="center"/>
    </xf>
    <xf numFmtId="10" fontId="26" fillId="0" borderId="76" xfId="0" applyNumberFormat="1" applyFont="1" applyBorder="1">
      <alignment vertical="center"/>
    </xf>
    <xf numFmtId="10" fontId="26" fillId="0" borderId="77" xfId="0" applyNumberFormat="1" applyFont="1" applyBorder="1">
      <alignment vertical="center"/>
    </xf>
    <xf numFmtId="10" fontId="26" fillId="0" borderId="78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4" borderId="41" xfId="0" applyFont="1" applyFill="1" applyBorder="1" applyAlignment="1">
      <alignment vertical="center"/>
    </xf>
    <xf numFmtId="0" fontId="8" fillId="4" borderId="32" xfId="0" applyFont="1" applyFill="1" applyBorder="1" applyAlignment="1">
      <alignment vertical="center"/>
    </xf>
    <xf numFmtId="0" fontId="8" fillId="3" borderId="41" xfId="0" applyFont="1" applyFill="1" applyBorder="1" applyAlignment="1">
      <alignment vertical="center"/>
    </xf>
    <xf numFmtId="0" fontId="8" fillId="3" borderId="32" xfId="0" applyFont="1" applyFill="1" applyBorder="1" applyAlignment="1">
      <alignment vertical="center"/>
    </xf>
    <xf numFmtId="0" fontId="8" fillId="3" borderId="35" xfId="0" applyFont="1" applyFill="1" applyBorder="1" applyAlignment="1">
      <alignment vertical="center"/>
    </xf>
    <xf numFmtId="0" fontId="8" fillId="3" borderId="22" xfId="0" applyFont="1" applyFill="1" applyBorder="1" applyAlignment="1">
      <alignment vertical="center"/>
    </xf>
    <xf numFmtId="0" fontId="8" fillId="6" borderId="58" xfId="0" applyFont="1" applyFill="1" applyBorder="1" applyAlignment="1">
      <alignment horizontal="center" vertical="center"/>
    </xf>
    <xf numFmtId="0" fontId="8" fillId="6" borderId="59" xfId="0" applyFont="1" applyFill="1" applyBorder="1" applyAlignment="1">
      <alignment horizontal="center" vertical="center"/>
    </xf>
    <xf numFmtId="0" fontId="8" fillId="6" borderId="60" xfId="0" applyFont="1" applyFill="1" applyBorder="1" applyAlignment="1">
      <alignment horizontal="center" vertical="center"/>
    </xf>
    <xf numFmtId="0" fontId="8" fillId="6" borderId="61" xfId="0" applyFont="1" applyFill="1" applyBorder="1" applyAlignment="1">
      <alignment horizontal="center" vertical="center"/>
    </xf>
    <xf numFmtId="0" fontId="13" fillId="3" borderId="65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6" borderId="47" xfId="0" applyFont="1" applyFill="1" applyBorder="1" applyAlignment="1">
      <alignment horizontal="center" vertical="center"/>
    </xf>
    <xf numFmtId="0" fontId="8" fillId="6" borderId="48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CCE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2400" b="1">
                <a:solidFill>
                  <a:schemeClr val="tx1"/>
                </a:solidFill>
              </a:rPr>
              <a:t>羽咋市近隣市町の人口動態および人口の減少率（直近</a:t>
            </a:r>
            <a:r>
              <a:rPr lang="en-US" altLang="ja-JP" sz="2400" b="1">
                <a:solidFill>
                  <a:schemeClr val="tx1"/>
                </a:solidFill>
              </a:rPr>
              <a:t>7</a:t>
            </a:r>
            <a:r>
              <a:rPr lang="ja-JP" altLang="en-US" sz="2400" b="1">
                <a:solidFill>
                  <a:schemeClr val="tx1"/>
                </a:solidFill>
              </a:rPr>
              <a:t>年</a:t>
            </a:r>
            <a:r>
              <a:rPr lang="ja-JP" sz="2400" b="1">
                <a:solidFill>
                  <a:schemeClr val="tx1"/>
                </a:solidFill>
              </a:rPr>
              <a:t>間）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244651748016245E-2"/>
          <c:y val="7.6514772158237362E-2"/>
          <c:w val="0.85285583364293571"/>
          <c:h val="0.785701859876428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グラフ用!$Z$16</c:f>
              <c:strCache>
                <c:ptCount val="1"/>
                <c:pt idx="0">
                  <c:v>羽咋市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グラフ用!$AA$16:$AG$16</c:f>
              <c:numCache>
                <c:formatCode>#,##0_);[Red]\(#,##0\)</c:formatCode>
                <c:ptCount val="7"/>
                <c:pt idx="0">
                  <c:v>-243</c:v>
                </c:pt>
                <c:pt idx="1">
                  <c:v>-189</c:v>
                </c:pt>
                <c:pt idx="2">
                  <c:v>-293</c:v>
                </c:pt>
                <c:pt idx="3">
                  <c:v>-413</c:v>
                </c:pt>
                <c:pt idx="4">
                  <c:v>-401</c:v>
                </c:pt>
                <c:pt idx="5">
                  <c:v>-400</c:v>
                </c:pt>
                <c:pt idx="6">
                  <c:v>-379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7-4769-A7BA-CEF5E2E472D1}"/>
            </c:ext>
          </c:extLst>
        </c:ser>
        <c:ser>
          <c:idx val="1"/>
          <c:order val="1"/>
          <c:tx>
            <c:strRef>
              <c:f>グラフ用!$Z$17</c:f>
              <c:strCache>
                <c:ptCount val="1"/>
                <c:pt idx="0">
                  <c:v>七尾市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グラフ用!$AA$17:$AG$17</c:f>
              <c:numCache>
                <c:formatCode>#,##0_);[Red]\(#,##0\)</c:formatCode>
                <c:ptCount val="7"/>
                <c:pt idx="0">
                  <c:v>-791</c:v>
                </c:pt>
                <c:pt idx="1">
                  <c:v>-809</c:v>
                </c:pt>
                <c:pt idx="2">
                  <c:v>-771</c:v>
                </c:pt>
                <c:pt idx="3">
                  <c:v>-847</c:v>
                </c:pt>
                <c:pt idx="4">
                  <c:v>-924</c:v>
                </c:pt>
                <c:pt idx="5">
                  <c:v>-887</c:v>
                </c:pt>
                <c:pt idx="6">
                  <c:v>-1110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7-4769-A7BA-CEF5E2E472D1}"/>
            </c:ext>
          </c:extLst>
        </c:ser>
        <c:ser>
          <c:idx val="2"/>
          <c:order val="2"/>
          <c:tx>
            <c:strRef>
              <c:f>グラフ用!$Z$18</c:f>
              <c:strCache>
                <c:ptCount val="1"/>
                <c:pt idx="0">
                  <c:v>かほく市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グラフ用!$AA$18:$AG$18</c:f>
              <c:numCache>
                <c:formatCode>#,##0_);[Red]\(#,##0\)</c:formatCode>
                <c:ptCount val="7"/>
                <c:pt idx="0">
                  <c:v>13</c:v>
                </c:pt>
                <c:pt idx="1">
                  <c:v>77</c:v>
                </c:pt>
                <c:pt idx="2">
                  <c:v>149</c:v>
                </c:pt>
                <c:pt idx="3">
                  <c:v>255</c:v>
                </c:pt>
                <c:pt idx="4">
                  <c:v>153</c:v>
                </c:pt>
                <c:pt idx="5">
                  <c:v>102</c:v>
                </c:pt>
                <c:pt idx="6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87-4769-A7BA-CEF5E2E472D1}"/>
            </c:ext>
          </c:extLst>
        </c:ser>
        <c:ser>
          <c:idx val="3"/>
          <c:order val="3"/>
          <c:tx>
            <c:strRef>
              <c:f>グラフ用!$Z$19</c:f>
              <c:strCache>
                <c:ptCount val="1"/>
                <c:pt idx="0">
                  <c:v>志賀町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グラフ用!$AA$19:$AG$19</c:f>
              <c:numCache>
                <c:formatCode>#,##0_);[Red]\(#,##0\)</c:formatCode>
                <c:ptCount val="7"/>
                <c:pt idx="0">
                  <c:v>-387</c:v>
                </c:pt>
                <c:pt idx="1">
                  <c:v>-379</c:v>
                </c:pt>
                <c:pt idx="2">
                  <c:v>-388</c:v>
                </c:pt>
                <c:pt idx="3">
                  <c:v>-442</c:v>
                </c:pt>
                <c:pt idx="4">
                  <c:v>-438</c:v>
                </c:pt>
                <c:pt idx="5">
                  <c:v>-437</c:v>
                </c:pt>
                <c:pt idx="6">
                  <c:v>-422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87-4769-A7BA-CEF5E2E472D1}"/>
            </c:ext>
          </c:extLst>
        </c:ser>
        <c:ser>
          <c:idx val="4"/>
          <c:order val="4"/>
          <c:tx>
            <c:strRef>
              <c:f>グラフ用!$Z$20</c:f>
              <c:strCache>
                <c:ptCount val="1"/>
                <c:pt idx="0">
                  <c:v>宝達志水町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グラフ用!$AA$20:$AG$20</c:f>
              <c:numCache>
                <c:formatCode>#,##0_);[Red]\(#,##0\)</c:formatCode>
                <c:ptCount val="7"/>
                <c:pt idx="0">
                  <c:v>-189</c:v>
                </c:pt>
                <c:pt idx="1">
                  <c:v>-226</c:v>
                </c:pt>
                <c:pt idx="2">
                  <c:v>-228</c:v>
                </c:pt>
                <c:pt idx="3">
                  <c:v>-181</c:v>
                </c:pt>
                <c:pt idx="4">
                  <c:v>-238</c:v>
                </c:pt>
                <c:pt idx="5">
                  <c:v>-237</c:v>
                </c:pt>
                <c:pt idx="6">
                  <c:v>-287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87-4769-A7BA-CEF5E2E472D1}"/>
            </c:ext>
          </c:extLst>
        </c:ser>
        <c:ser>
          <c:idx val="5"/>
          <c:order val="5"/>
          <c:tx>
            <c:strRef>
              <c:f>グラフ用!$Z$21</c:f>
              <c:strCache>
                <c:ptCount val="1"/>
                <c:pt idx="0">
                  <c:v>中能登町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グラフ用!$AA$21:$AG$21</c:f>
              <c:numCache>
                <c:formatCode>#,##0_);[Red]\(#,##0\)</c:formatCode>
                <c:ptCount val="7"/>
                <c:pt idx="0">
                  <c:v>-262</c:v>
                </c:pt>
                <c:pt idx="1">
                  <c:v>-230</c:v>
                </c:pt>
                <c:pt idx="2">
                  <c:v>-184</c:v>
                </c:pt>
                <c:pt idx="3">
                  <c:v>-219</c:v>
                </c:pt>
                <c:pt idx="4">
                  <c:v>-203</c:v>
                </c:pt>
                <c:pt idx="5">
                  <c:v>-259</c:v>
                </c:pt>
                <c:pt idx="6">
                  <c:v>-298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87-4769-A7BA-CEF5E2E472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9428552"/>
        <c:axId val="459448152"/>
      </c:barChart>
      <c:catAx>
        <c:axId val="459428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9448152"/>
        <c:crosses val="autoZero"/>
        <c:auto val="1"/>
        <c:lblAlgn val="ctr"/>
        <c:lblOffset val="100"/>
        <c:noMultiLvlLbl val="0"/>
      </c:catAx>
      <c:valAx>
        <c:axId val="45944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600"/>
                  <a:t>人口動態</a:t>
                </a:r>
                <a:r>
                  <a:rPr lang="en-US" altLang="ja-JP" sz="1600"/>
                  <a:t> (</a:t>
                </a:r>
                <a:r>
                  <a:rPr lang="ja-JP" altLang="en-US" sz="1600"/>
                  <a:t>人</a:t>
                </a:r>
                <a:r>
                  <a:rPr lang="en-US" altLang="ja-JP" sz="1600"/>
                  <a:t>)</a:t>
                </a:r>
                <a:endParaRPr lang="ja-JP" sz="1600"/>
              </a:p>
            </c:rich>
          </c:tx>
          <c:layout>
            <c:manualLayout>
              <c:xMode val="edge"/>
              <c:yMode val="edge"/>
              <c:x val="1.5137276445095526E-2"/>
              <c:y val="0.370015466397549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9428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noFill/>
          </a:ln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65256376445751E-2"/>
          <c:y val="6.8651395848246241E-2"/>
          <c:w val="0.86005038365419628"/>
          <c:h val="0.79597738010021479"/>
        </c:manualLayout>
      </c:layout>
      <c:lineChart>
        <c:grouping val="standard"/>
        <c:varyColors val="0"/>
        <c:ser>
          <c:idx val="0"/>
          <c:order val="0"/>
          <c:tx>
            <c:strRef>
              <c:f>グラフ用!$AJ$16</c:f>
              <c:strCache>
                <c:ptCount val="1"/>
                <c:pt idx="0">
                  <c:v>羽咋市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グラフ用!$AJ$15:$AQ$15</c:f>
              <c:strCache>
                <c:ptCount val="8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  <c:pt idx="7">
                  <c:v>令和4年度</c:v>
                </c:pt>
              </c:strCache>
            </c:strRef>
          </c:cat>
          <c:val>
            <c:numRef>
              <c:f>グラフ用!$AJ$16:$AQ$16</c:f>
              <c:numCache>
                <c:formatCode>0.00%</c:formatCode>
                <c:ptCount val="8"/>
                <c:pt idx="0" formatCode="General">
                  <c:v>0</c:v>
                </c:pt>
                <c:pt idx="1">
                  <c:v>-8.7670470359031451E-3</c:v>
                </c:pt>
                <c:pt idx="2">
                  <c:v>-1.3717870686829907E-2</c:v>
                </c:pt>
                <c:pt idx="3">
                  <c:v>-1.960412018797171E-2</c:v>
                </c:pt>
                <c:pt idx="4">
                  <c:v>-1.9417005616889405E-2</c:v>
                </c:pt>
                <c:pt idx="5">
                  <c:v>-1.9746260551907983E-2</c:v>
                </c:pt>
                <c:pt idx="6">
                  <c:v>-1.8579342124613953E-2</c:v>
                </c:pt>
                <c:pt idx="7">
                  <c:v>-1.899620075984803E-2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49-414A-AE56-BDA094857412}"/>
            </c:ext>
          </c:extLst>
        </c:ser>
        <c:ser>
          <c:idx val="1"/>
          <c:order val="1"/>
          <c:tx>
            <c:strRef>
              <c:f>グラフ用!$AJ$17</c:f>
              <c:strCache>
                <c:ptCount val="1"/>
                <c:pt idx="0">
                  <c:v>七尾市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グラフ用!$AJ$15:$AQ$15</c:f>
              <c:strCache>
                <c:ptCount val="8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  <c:pt idx="7">
                  <c:v>令和4年度</c:v>
                </c:pt>
              </c:strCache>
            </c:strRef>
          </c:cat>
          <c:val>
            <c:numRef>
              <c:f>グラフ用!$AJ$17:$AQ$17</c:f>
              <c:numCache>
                <c:formatCode>0.00%</c:formatCode>
                <c:ptCount val="8"/>
                <c:pt idx="0" formatCode="General">
                  <c:v>0</c:v>
                </c:pt>
                <c:pt idx="1">
                  <c:v>-1.4746896589438379E-2</c:v>
                </c:pt>
                <c:pt idx="2">
                  <c:v>-1.4270642456549503E-2</c:v>
                </c:pt>
                <c:pt idx="3">
                  <c:v>-1.5904311251314408E-2</c:v>
                </c:pt>
                <c:pt idx="4">
                  <c:v>-1.7630559636703621E-2</c:v>
                </c:pt>
                <c:pt idx="5">
                  <c:v>-1.7228318927843062E-2</c:v>
                </c:pt>
                <c:pt idx="6">
                  <c:v>-2.2351993556182038E-2</c:v>
                </c:pt>
                <c:pt idx="7">
                  <c:v>-1.6933188640226048E-2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49-414A-AE56-BDA094857412}"/>
            </c:ext>
          </c:extLst>
        </c:ser>
        <c:ser>
          <c:idx val="2"/>
          <c:order val="2"/>
          <c:tx>
            <c:strRef>
              <c:f>グラフ用!$AJ$18</c:f>
              <c:strCache>
                <c:ptCount val="1"/>
                <c:pt idx="0">
                  <c:v>かほく市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グラフ用!$AJ$15:$AQ$15</c:f>
              <c:strCache>
                <c:ptCount val="8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  <c:pt idx="7">
                  <c:v>令和4年度</c:v>
                </c:pt>
              </c:strCache>
            </c:strRef>
          </c:cat>
          <c:val>
            <c:numRef>
              <c:f>グラフ用!$AJ$18:$AQ$18</c:f>
              <c:numCache>
                <c:formatCode>0.00%</c:formatCode>
                <c:ptCount val="8"/>
                <c:pt idx="0" formatCode="General">
                  <c:v>0</c:v>
                </c:pt>
                <c:pt idx="1">
                  <c:v>2.2517911975435006E-3</c:v>
                </c:pt>
                <c:pt idx="2">
                  <c:v>4.3484605282358094E-3</c:v>
                </c:pt>
                <c:pt idx="3">
                  <c:v>7.4097750915325155E-3</c:v>
                </c:pt>
                <c:pt idx="4">
                  <c:v>4.413164498543367E-3</c:v>
                </c:pt>
                <c:pt idx="5">
                  <c:v>2.9291827005915802E-3</c:v>
                </c:pt>
                <c:pt idx="6">
                  <c:v>5.2115266707541382E-3</c:v>
                </c:pt>
                <c:pt idx="7">
                  <c:v>1.4468558708959378E-3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49-414A-AE56-BDA094857412}"/>
            </c:ext>
          </c:extLst>
        </c:ser>
        <c:ser>
          <c:idx val="3"/>
          <c:order val="3"/>
          <c:tx>
            <c:strRef>
              <c:f>グラフ用!$AJ$19</c:f>
              <c:strCache>
                <c:ptCount val="1"/>
                <c:pt idx="0">
                  <c:v>志賀町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グラフ用!$AJ$15:$AQ$15</c:f>
              <c:strCache>
                <c:ptCount val="8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  <c:pt idx="7">
                  <c:v>令和4年度</c:v>
                </c:pt>
              </c:strCache>
            </c:strRef>
          </c:cat>
          <c:val>
            <c:numRef>
              <c:f>グラフ用!$AJ$19:$AQ$19</c:f>
              <c:numCache>
                <c:formatCode>0.00%</c:formatCode>
                <c:ptCount val="8"/>
                <c:pt idx="0" formatCode="General">
                  <c:v>0</c:v>
                </c:pt>
                <c:pt idx="1">
                  <c:v>-1.8762376237623762E-2</c:v>
                </c:pt>
                <c:pt idx="2">
                  <c:v>-1.9587056388510275E-2</c:v>
                </c:pt>
                <c:pt idx="3">
                  <c:v>-2.2758869265228361E-2</c:v>
                </c:pt>
                <c:pt idx="4">
                  <c:v>-2.3078138995732123E-2</c:v>
                </c:pt>
                <c:pt idx="5">
                  <c:v>-2.3569386764467935E-2</c:v>
                </c:pt>
                <c:pt idx="6">
                  <c:v>-2.2210526315789472E-2</c:v>
                </c:pt>
                <c:pt idx="7">
                  <c:v>-2.2779901987182938E-2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49-414A-AE56-BDA094857412}"/>
            </c:ext>
          </c:extLst>
        </c:ser>
        <c:ser>
          <c:idx val="4"/>
          <c:order val="4"/>
          <c:tx>
            <c:strRef>
              <c:f>グラフ用!$AJ$20</c:f>
              <c:strCache>
                <c:ptCount val="1"/>
                <c:pt idx="0">
                  <c:v>宝達志水町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グラフ用!$AJ$15:$AQ$15</c:f>
              <c:strCache>
                <c:ptCount val="8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  <c:pt idx="7">
                  <c:v>令和4年度</c:v>
                </c:pt>
              </c:strCache>
            </c:strRef>
          </c:cat>
          <c:val>
            <c:numRef>
              <c:f>グラフ用!$AJ$20:$AQ$20</c:f>
              <c:numCache>
                <c:formatCode>0.00%</c:formatCode>
                <c:ptCount val="8"/>
                <c:pt idx="0" formatCode="General">
                  <c:v>0</c:v>
                </c:pt>
                <c:pt idx="1">
                  <c:v>-1.7327302001073373E-2</c:v>
                </c:pt>
                <c:pt idx="2">
                  <c:v>-1.7784711388455537E-2</c:v>
                </c:pt>
                <c:pt idx="3">
                  <c:v>-1.437420584498094E-2</c:v>
                </c:pt>
                <c:pt idx="4">
                  <c:v>-1.9176536943034405E-2</c:v>
                </c:pt>
                <c:pt idx="5">
                  <c:v>-1.9469317341657768E-2</c:v>
                </c:pt>
                <c:pt idx="6">
                  <c:v>-2.3158234487210522E-2</c:v>
                </c:pt>
                <c:pt idx="7">
                  <c:v>-2.3296015805070795E-2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49-414A-AE56-BDA094857412}"/>
            </c:ext>
          </c:extLst>
        </c:ser>
        <c:ser>
          <c:idx val="5"/>
          <c:order val="5"/>
          <c:tx>
            <c:strRef>
              <c:f>グラフ用!$AJ$21</c:f>
              <c:strCache>
                <c:ptCount val="1"/>
                <c:pt idx="0">
                  <c:v>中能登町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グラフ用!$AJ$15:$AQ$15</c:f>
              <c:strCache>
                <c:ptCount val="8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  <c:pt idx="7">
                  <c:v>令和4年度</c:v>
                </c:pt>
              </c:strCache>
            </c:strRef>
          </c:cat>
          <c:val>
            <c:numRef>
              <c:f>グラフ用!$AJ$21:$AQ$21</c:f>
              <c:numCache>
                <c:formatCode>0.00%</c:formatCode>
                <c:ptCount val="8"/>
                <c:pt idx="0" formatCode="General">
                  <c:v>0</c:v>
                </c:pt>
                <c:pt idx="1">
                  <c:v>-1.3188073394495414E-2</c:v>
                </c:pt>
                <c:pt idx="2">
                  <c:v>-1.0698296412582128E-2</c:v>
                </c:pt>
                <c:pt idx="3">
                  <c:v>-1.2870996179841316E-2</c:v>
                </c:pt>
                <c:pt idx="4">
                  <c:v>-1.2086211002619671E-2</c:v>
                </c:pt>
                <c:pt idx="5">
                  <c:v>-1.5608991743506297E-2</c:v>
                </c:pt>
                <c:pt idx="6">
                  <c:v>-1.7303449076762279E-2</c:v>
                </c:pt>
                <c:pt idx="7">
                  <c:v>-1.3897885872445675E-2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49-414A-AE56-BDA094857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855560"/>
        <c:axId val="519857520"/>
      </c:lineChart>
      <c:catAx>
        <c:axId val="519855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857520"/>
        <c:crosses val="autoZero"/>
        <c:auto val="1"/>
        <c:lblAlgn val="ctr"/>
        <c:lblOffset val="100"/>
        <c:noMultiLvlLbl val="0"/>
      </c:catAx>
      <c:valAx>
        <c:axId val="519857520"/>
        <c:scaling>
          <c:orientation val="minMax"/>
          <c:max val="1.0000000000000002E-2"/>
          <c:min val="-2.5000000000000005E-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減少率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96458878105353119"/>
              <c:y val="0.44877785731329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%;[Red]\-0.0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8555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40450466947448E-2"/>
          <c:y val="7.9429864680088627E-2"/>
          <c:w val="0.86005038365419628"/>
          <c:h val="0.78759413456551464"/>
        </c:manualLayout>
      </c:layout>
      <c:lineChart>
        <c:grouping val="standard"/>
        <c:varyColors val="0"/>
        <c:ser>
          <c:idx val="0"/>
          <c:order val="0"/>
          <c:tx>
            <c:strRef>
              <c:f>グラフ用!$AJ$16</c:f>
              <c:strCache>
                <c:ptCount val="1"/>
                <c:pt idx="0">
                  <c:v>羽咋市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グラフ用!$AJ$16:$AP$16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-8.7670470359031451E-3</c:v>
                </c:pt>
                <c:pt idx="2">
                  <c:v>-1.3717870686829907E-2</c:v>
                </c:pt>
                <c:pt idx="3">
                  <c:v>-1.960412018797171E-2</c:v>
                </c:pt>
                <c:pt idx="4">
                  <c:v>-1.9417005616889405E-2</c:v>
                </c:pt>
                <c:pt idx="5">
                  <c:v>-1.9746260551907983E-2</c:v>
                </c:pt>
                <c:pt idx="6">
                  <c:v>-1.8579342124613953E-2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5-4DED-BCFE-8F6BE4BB060F}"/>
            </c:ext>
          </c:extLst>
        </c:ser>
        <c:ser>
          <c:idx val="1"/>
          <c:order val="1"/>
          <c:tx>
            <c:strRef>
              <c:f>グラフ用!$AJ$17</c:f>
              <c:strCache>
                <c:ptCount val="1"/>
                <c:pt idx="0">
                  <c:v>七尾市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グラフ用!$AJ$17:$AP$17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-1.4746896589438379E-2</c:v>
                </c:pt>
                <c:pt idx="2">
                  <c:v>-1.4270642456549503E-2</c:v>
                </c:pt>
                <c:pt idx="3">
                  <c:v>-1.5904311251314408E-2</c:v>
                </c:pt>
                <c:pt idx="4">
                  <c:v>-1.7630559636703621E-2</c:v>
                </c:pt>
                <c:pt idx="5">
                  <c:v>-1.7228318927843062E-2</c:v>
                </c:pt>
                <c:pt idx="6">
                  <c:v>-2.2351993556182038E-2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A5-4DED-BCFE-8F6BE4BB060F}"/>
            </c:ext>
          </c:extLst>
        </c:ser>
        <c:ser>
          <c:idx val="2"/>
          <c:order val="2"/>
          <c:tx>
            <c:strRef>
              <c:f>グラフ用!$AJ$18</c:f>
              <c:strCache>
                <c:ptCount val="1"/>
                <c:pt idx="0">
                  <c:v>かほく市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グラフ用!$AJ$18:$AP$18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2.2517911975435006E-3</c:v>
                </c:pt>
                <c:pt idx="2">
                  <c:v>4.3484605282358094E-3</c:v>
                </c:pt>
                <c:pt idx="3">
                  <c:v>7.4097750915325155E-3</c:v>
                </c:pt>
                <c:pt idx="4">
                  <c:v>4.413164498543367E-3</c:v>
                </c:pt>
                <c:pt idx="5">
                  <c:v>2.9291827005915802E-3</c:v>
                </c:pt>
                <c:pt idx="6">
                  <c:v>5.2115266707541382E-3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A5-4DED-BCFE-8F6BE4BB060F}"/>
            </c:ext>
          </c:extLst>
        </c:ser>
        <c:ser>
          <c:idx val="3"/>
          <c:order val="3"/>
          <c:tx>
            <c:strRef>
              <c:f>グラフ用!$AJ$19</c:f>
              <c:strCache>
                <c:ptCount val="1"/>
                <c:pt idx="0">
                  <c:v>志賀町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グラフ用!$AJ$19:$AP$19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-1.8762376237623762E-2</c:v>
                </c:pt>
                <c:pt idx="2">
                  <c:v>-1.9587056388510275E-2</c:v>
                </c:pt>
                <c:pt idx="3">
                  <c:v>-2.2758869265228361E-2</c:v>
                </c:pt>
                <c:pt idx="4">
                  <c:v>-2.3078138995732123E-2</c:v>
                </c:pt>
                <c:pt idx="5">
                  <c:v>-2.3569386764467935E-2</c:v>
                </c:pt>
                <c:pt idx="6">
                  <c:v>-2.2210526315789472E-2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A5-4DED-BCFE-8F6BE4BB060F}"/>
            </c:ext>
          </c:extLst>
        </c:ser>
        <c:ser>
          <c:idx val="4"/>
          <c:order val="4"/>
          <c:tx>
            <c:strRef>
              <c:f>グラフ用!$AJ$20</c:f>
              <c:strCache>
                <c:ptCount val="1"/>
                <c:pt idx="0">
                  <c:v>宝達志水町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グラフ用!$AJ$20:$AP$20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-1.7327302001073373E-2</c:v>
                </c:pt>
                <c:pt idx="2">
                  <c:v>-1.7784711388455537E-2</c:v>
                </c:pt>
                <c:pt idx="3">
                  <c:v>-1.437420584498094E-2</c:v>
                </c:pt>
                <c:pt idx="4">
                  <c:v>-1.9176536943034405E-2</c:v>
                </c:pt>
                <c:pt idx="5">
                  <c:v>-1.9469317341657768E-2</c:v>
                </c:pt>
                <c:pt idx="6">
                  <c:v>-2.3158234487210522E-2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A5-4DED-BCFE-8F6BE4BB060F}"/>
            </c:ext>
          </c:extLst>
        </c:ser>
        <c:ser>
          <c:idx val="5"/>
          <c:order val="5"/>
          <c:tx>
            <c:strRef>
              <c:f>グラフ用!$AJ$21</c:f>
              <c:strCache>
                <c:ptCount val="1"/>
                <c:pt idx="0">
                  <c:v>中能登町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グラフ用!$AJ$21:$AP$21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-1.3188073394495414E-2</c:v>
                </c:pt>
                <c:pt idx="2">
                  <c:v>-1.0698296412582128E-2</c:v>
                </c:pt>
                <c:pt idx="3">
                  <c:v>-1.2870996179841316E-2</c:v>
                </c:pt>
                <c:pt idx="4">
                  <c:v>-1.2086211002619671E-2</c:v>
                </c:pt>
                <c:pt idx="5">
                  <c:v>-1.5608991743506297E-2</c:v>
                </c:pt>
                <c:pt idx="6">
                  <c:v>-1.7303449076762279E-2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A5-4DED-BCFE-8F6BE4BB06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59441488"/>
        <c:axId val="459459128"/>
      </c:lineChart>
      <c:catAx>
        <c:axId val="459441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9459128"/>
        <c:crosses val="autoZero"/>
        <c:auto val="1"/>
        <c:lblAlgn val="ctr"/>
        <c:lblOffset val="100"/>
        <c:noMultiLvlLbl val="0"/>
      </c:catAx>
      <c:valAx>
        <c:axId val="459459128"/>
        <c:scaling>
          <c:orientation val="minMax"/>
          <c:max val="1.0000000000000002E-2"/>
          <c:min val="-2.5000000000000005E-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6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chemeClr val="tx1"/>
                    </a:solidFill>
                  </a:rPr>
                  <a:t>減少率</a:t>
                </a:r>
                <a:r>
                  <a:rPr kumimoji="1" lang="ja-JP" altLang="ja-JP" sz="1800">
                    <a:effectLst/>
                  </a:rPr>
                  <a:t>（％）</a:t>
                </a:r>
                <a:endParaRPr lang="ja-JP" altLang="ja-JP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746663004333761"/>
              <c:y val="0.392490452166533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6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%;[Red]\-0.0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944148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2400" b="1">
                <a:solidFill>
                  <a:schemeClr val="tx1"/>
                </a:solidFill>
              </a:rPr>
              <a:t>羽咋市近隣市町の人口動態および人口の減少率（直近</a:t>
            </a:r>
            <a:r>
              <a:rPr lang="en-US" altLang="ja-JP" sz="2400" b="1">
                <a:solidFill>
                  <a:schemeClr val="tx1"/>
                </a:solidFill>
              </a:rPr>
              <a:t>7</a:t>
            </a:r>
            <a:r>
              <a:rPr lang="ja-JP" altLang="en-US" sz="2400" b="1">
                <a:solidFill>
                  <a:schemeClr val="tx1"/>
                </a:solidFill>
              </a:rPr>
              <a:t>年</a:t>
            </a:r>
            <a:r>
              <a:rPr lang="ja-JP" sz="2400" b="1">
                <a:solidFill>
                  <a:schemeClr val="tx1"/>
                </a:solidFill>
              </a:rPr>
              <a:t>間）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244651748016245E-2"/>
          <c:y val="7.6514772158237362E-2"/>
          <c:w val="0.85285583364293571"/>
          <c:h val="0.785701859876428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グラフ用!$Z$16</c:f>
              <c:strCache>
                <c:ptCount val="1"/>
                <c:pt idx="0">
                  <c:v>羽咋市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グラフ用!$AA$16:$AG$16</c:f>
              <c:numCache>
                <c:formatCode>#,##0_);[Red]\(#,##0\)</c:formatCode>
                <c:ptCount val="7"/>
                <c:pt idx="0">
                  <c:v>-243</c:v>
                </c:pt>
                <c:pt idx="1">
                  <c:v>-189</c:v>
                </c:pt>
                <c:pt idx="2">
                  <c:v>-293</c:v>
                </c:pt>
                <c:pt idx="3">
                  <c:v>-413</c:v>
                </c:pt>
                <c:pt idx="4">
                  <c:v>-401</c:v>
                </c:pt>
                <c:pt idx="5">
                  <c:v>-400</c:v>
                </c:pt>
                <c:pt idx="6">
                  <c:v>-379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2-44C3-8617-4D04F5C38D6B}"/>
            </c:ext>
          </c:extLst>
        </c:ser>
        <c:ser>
          <c:idx val="1"/>
          <c:order val="1"/>
          <c:tx>
            <c:strRef>
              <c:f>グラフ用!$Z$17</c:f>
              <c:strCache>
                <c:ptCount val="1"/>
                <c:pt idx="0">
                  <c:v>七尾市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グラフ用!$AA$17:$AG$17</c:f>
              <c:numCache>
                <c:formatCode>#,##0_);[Red]\(#,##0\)</c:formatCode>
                <c:ptCount val="7"/>
                <c:pt idx="0">
                  <c:v>-791</c:v>
                </c:pt>
                <c:pt idx="1">
                  <c:v>-809</c:v>
                </c:pt>
                <c:pt idx="2">
                  <c:v>-771</c:v>
                </c:pt>
                <c:pt idx="3">
                  <c:v>-847</c:v>
                </c:pt>
                <c:pt idx="4">
                  <c:v>-924</c:v>
                </c:pt>
                <c:pt idx="5">
                  <c:v>-887</c:v>
                </c:pt>
                <c:pt idx="6">
                  <c:v>-1110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2-44C3-8617-4D04F5C38D6B}"/>
            </c:ext>
          </c:extLst>
        </c:ser>
        <c:ser>
          <c:idx val="2"/>
          <c:order val="2"/>
          <c:tx>
            <c:strRef>
              <c:f>グラフ用!$Z$18</c:f>
              <c:strCache>
                <c:ptCount val="1"/>
                <c:pt idx="0">
                  <c:v>かほく市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グラフ用!$AA$18:$AG$18</c:f>
              <c:numCache>
                <c:formatCode>#,##0_);[Red]\(#,##0\)</c:formatCode>
                <c:ptCount val="7"/>
                <c:pt idx="0">
                  <c:v>13</c:v>
                </c:pt>
                <c:pt idx="1">
                  <c:v>77</c:v>
                </c:pt>
                <c:pt idx="2">
                  <c:v>149</c:v>
                </c:pt>
                <c:pt idx="3">
                  <c:v>255</c:v>
                </c:pt>
                <c:pt idx="4">
                  <c:v>153</c:v>
                </c:pt>
                <c:pt idx="5">
                  <c:v>102</c:v>
                </c:pt>
                <c:pt idx="6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2-44C3-8617-4D04F5C38D6B}"/>
            </c:ext>
          </c:extLst>
        </c:ser>
        <c:ser>
          <c:idx val="3"/>
          <c:order val="3"/>
          <c:tx>
            <c:strRef>
              <c:f>グラフ用!$Z$19</c:f>
              <c:strCache>
                <c:ptCount val="1"/>
                <c:pt idx="0">
                  <c:v>志賀町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グラフ用!$AA$19:$AG$19</c:f>
              <c:numCache>
                <c:formatCode>#,##0_);[Red]\(#,##0\)</c:formatCode>
                <c:ptCount val="7"/>
                <c:pt idx="0">
                  <c:v>-387</c:v>
                </c:pt>
                <c:pt idx="1">
                  <c:v>-379</c:v>
                </c:pt>
                <c:pt idx="2">
                  <c:v>-388</c:v>
                </c:pt>
                <c:pt idx="3">
                  <c:v>-442</c:v>
                </c:pt>
                <c:pt idx="4">
                  <c:v>-438</c:v>
                </c:pt>
                <c:pt idx="5">
                  <c:v>-437</c:v>
                </c:pt>
                <c:pt idx="6">
                  <c:v>-422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72-44C3-8617-4D04F5C38D6B}"/>
            </c:ext>
          </c:extLst>
        </c:ser>
        <c:ser>
          <c:idx val="4"/>
          <c:order val="4"/>
          <c:tx>
            <c:strRef>
              <c:f>グラフ用!$Z$20</c:f>
              <c:strCache>
                <c:ptCount val="1"/>
                <c:pt idx="0">
                  <c:v>宝達志水町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グラフ用!$AA$20:$AG$20</c:f>
              <c:numCache>
                <c:formatCode>#,##0_);[Red]\(#,##0\)</c:formatCode>
                <c:ptCount val="7"/>
                <c:pt idx="0">
                  <c:v>-189</c:v>
                </c:pt>
                <c:pt idx="1">
                  <c:v>-226</c:v>
                </c:pt>
                <c:pt idx="2">
                  <c:v>-228</c:v>
                </c:pt>
                <c:pt idx="3">
                  <c:v>-181</c:v>
                </c:pt>
                <c:pt idx="4">
                  <c:v>-238</c:v>
                </c:pt>
                <c:pt idx="5">
                  <c:v>-237</c:v>
                </c:pt>
                <c:pt idx="6">
                  <c:v>-287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2-44C3-8617-4D04F5C38D6B}"/>
            </c:ext>
          </c:extLst>
        </c:ser>
        <c:ser>
          <c:idx val="5"/>
          <c:order val="5"/>
          <c:tx>
            <c:strRef>
              <c:f>グラフ用!$Z$21</c:f>
              <c:strCache>
                <c:ptCount val="1"/>
                <c:pt idx="0">
                  <c:v>中能登町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グラフ用!$AA$21:$AG$21</c:f>
              <c:numCache>
                <c:formatCode>#,##0_);[Red]\(#,##0\)</c:formatCode>
                <c:ptCount val="7"/>
                <c:pt idx="0">
                  <c:v>-262</c:v>
                </c:pt>
                <c:pt idx="1">
                  <c:v>-230</c:v>
                </c:pt>
                <c:pt idx="2">
                  <c:v>-184</c:v>
                </c:pt>
                <c:pt idx="3">
                  <c:v>-219</c:v>
                </c:pt>
                <c:pt idx="4">
                  <c:v>-203</c:v>
                </c:pt>
                <c:pt idx="5">
                  <c:v>-259</c:v>
                </c:pt>
                <c:pt idx="6">
                  <c:v>-298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72-44C3-8617-4D04F5C38D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4982368"/>
        <c:axId val="394967864"/>
      </c:barChart>
      <c:catAx>
        <c:axId val="39498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67864"/>
        <c:crosses val="autoZero"/>
        <c:auto val="1"/>
        <c:lblAlgn val="ctr"/>
        <c:lblOffset val="100"/>
        <c:noMultiLvlLbl val="0"/>
      </c:catAx>
      <c:valAx>
        <c:axId val="394967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600"/>
                  <a:t>人口動態</a:t>
                </a:r>
                <a:r>
                  <a:rPr lang="en-US" altLang="ja-JP" sz="1600"/>
                  <a:t> (</a:t>
                </a:r>
                <a:r>
                  <a:rPr lang="ja-JP" altLang="en-US" sz="1600"/>
                  <a:t>人</a:t>
                </a:r>
                <a:r>
                  <a:rPr lang="en-US" altLang="ja-JP" sz="1600"/>
                  <a:t>)</a:t>
                </a:r>
                <a:endParaRPr lang="ja-JP" sz="1600"/>
              </a:p>
            </c:rich>
          </c:tx>
          <c:layout>
            <c:manualLayout>
              <c:xMode val="edge"/>
              <c:yMode val="edge"/>
              <c:x val="1.5137276445095526E-2"/>
              <c:y val="0.370015466397549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8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noFill/>
          </a:ln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40450466947448E-2"/>
          <c:y val="7.9429864680088627E-2"/>
          <c:w val="0.86005038365419628"/>
          <c:h val="0.78759413456551464"/>
        </c:manualLayout>
      </c:layout>
      <c:lineChart>
        <c:grouping val="standard"/>
        <c:varyColors val="0"/>
        <c:ser>
          <c:idx val="0"/>
          <c:order val="0"/>
          <c:tx>
            <c:strRef>
              <c:f>グラフ用!$AJ$16</c:f>
              <c:strCache>
                <c:ptCount val="1"/>
                <c:pt idx="0">
                  <c:v>羽咋市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グラフ用!$AJ$16:$AP$16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-8.7670470359031451E-3</c:v>
                </c:pt>
                <c:pt idx="2">
                  <c:v>-1.3717870686829907E-2</c:v>
                </c:pt>
                <c:pt idx="3">
                  <c:v>-1.960412018797171E-2</c:v>
                </c:pt>
                <c:pt idx="4">
                  <c:v>-1.9417005616889405E-2</c:v>
                </c:pt>
                <c:pt idx="5">
                  <c:v>-1.9746260551907983E-2</c:v>
                </c:pt>
                <c:pt idx="6">
                  <c:v>-1.8579342124613953E-2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19-4A2B-BAAF-A9B66BEDFD16}"/>
            </c:ext>
          </c:extLst>
        </c:ser>
        <c:ser>
          <c:idx val="1"/>
          <c:order val="1"/>
          <c:tx>
            <c:strRef>
              <c:f>グラフ用!$AJ$17</c:f>
              <c:strCache>
                <c:ptCount val="1"/>
                <c:pt idx="0">
                  <c:v>七尾市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グラフ用!$AJ$17:$AP$17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-1.4746896589438379E-2</c:v>
                </c:pt>
                <c:pt idx="2">
                  <c:v>-1.4270642456549503E-2</c:v>
                </c:pt>
                <c:pt idx="3">
                  <c:v>-1.5904311251314408E-2</c:v>
                </c:pt>
                <c:pt idx="4">
                  <c:v>-1.7630559636703621E-2</c:v>
                </c:pt>
                <c:pt idx="5">
                  <c:v>-1.7228318927843062E-2</c:v>
                </c:pt>
                <c:pt idx="6">
                  <c:v>-2.2351993556182038E-2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9-4A2B-BAAF-A9B66BEDFD16}"/>
            </c:ext>
          </c:extLst>
        </c:ser>
        <c:ser>
          <c:idx val="2"/>
          <c:order val="2"/>
          <c:tx>
            <c:strRef>
              <c:f>グラフ用!$AJ$18</c:f>
              <c:strCache>
                <c:ptCount val="1"/>
                <c:pt idx="0">
                  <c:v>かほく市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グラフ用!$AJ$18:$AP$18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2.2517911975435006E-3</c:v>
                </c:pt>
                <c:pt idx="2">
                  <c:v>4.3484605282358094E-3</c:v>
                </c:pt>
                <c:pt idx="3">
                  <c:v>7.4097750915325155E-3</c:v>
                </c:pt>
                <c:pt idx="4">
                  <c:v>4.413164498543367E-3</c:v>
                </c:pt>
                <c:pt idx="5">
                  <c:v>2.9291827005915802E-3</c:v>
                </c:pt>
                <c:pt idx="6">
                  <c:v>5.2115266707541382E-3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19-4A2B-BAAF-A9B66BEDFD16}"/>
            </c:ext>
          </c:extLst>
        </c:ser>
        <c:ser>
          <c:idx val="3"/>
          <c:order val="3"/>
          <c:tx>
            <c:strRef>
              <c:f>グラフ用!$AJ$19</c:f>
              <c:strCache>
                <c:ptCount val="1"/>
                <c:pt idx="0">
                  <c:v>志賀町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グラフ用!$AJ$19:$AP$19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-1.8762376237623762E-2</c:v>
                </c:pt>
                <c:pt idx="2">
                  <c:v>-1.9587056388510275E-2</c:v>
                </c:pt>
                <c:pt idx="3">
                  <c:v>-2.2758869265228361E-2</c:v>
                </c:pt>
                <c:pt idx="4">
                  <c:v>-2.3078138995732123E-2</c:v>
                </c:pt>
                <c:pt idx="5">
                  <c:v>-2.3569386764467935E-2</c:v>
                </c:pt>
                <c:pt idx="6">
                  <c:v>-2.2210526315789472E-2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19-4A2B-BAAF-A9B66BEDFD16}"/>
            </c:ext>
          </c:extLst>
        </c:ser>
        <c:ser>
          <c:idx val="4"/>
          <c:order val="4"/>
          <c:tx>
            <c:strRef>
              <c:f>グラフ用!$AJ$20</c:f>
              <c:strCache>
                <c:ptCount val="1"/>
                <c:pt idx="0">
                  <c:v>宝達志水町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グラフ用!$AJ$20:$AP$20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-1.7327302001073373E-2</c:v>
                </c:pt>
                <c:pt idx="2">
                  <c:v>-1.7784711388455537E-2</c:v>
                </c:pt>
                <c:pt idx="3">
                  <c:v>-1.437420584498094E-2</c:v>
                </c:pt>
                <c:pt idx="4">
                  <c:v>-1.9176536943034405E-2</c:v>
                </c:pt>
                <c:pt idx="5">
                  <c:v>-1.9469317341657768E-2</c:v>
                </c:pt>
                <c:pt idx="6">
                  <c:v>-2.3158234487210522E-2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19-4A2B-BAAF-A9B66BEDFD16}"/>
            </c:ext>
          </c:extLst>
        </c:ser>
        <c:ser>
          <c:idx val="5"/>
          <c:order val="5"/>
          <c:tx>
            <c:strRef>
              <c:f>グラフ用!$AJ$21</c:f>
              <c:strCache>
                <c:ptCount val="1"/>
                <c:pt idx="0">
                  <c:v>中能登町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グラフ用!$AJ$21:$AP$21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-1.3188073394495414E-2</c:v>
                </c:pt>
                <c:pt idx="2">
                  <c:v>-1.0698296412582128E-2</c:v>
                </c:pt>
                <c:pt idx="3">
                  <c:v>-1.2870996179841316E-2</c:v>
                </c:pt>
                <c:pt idx="4">
                  <c:v>-1.2086211002619671E-2</c:v>
                </c:pt>
                <c:pt idx="5">
                  <c:v>-1.5608991743506297E-2</c:v>
                </c:pt>
                <c:pt idx="6">
                  <c:v>-1.7303449076762279E-2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19-4A2B-BAAF-A9B66BEDFD1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5985032"/>
        <c:axId val="385992088"/>
      </c:lineChart>
      <c:catAx>
        <c:axId val="385985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5992088"/>
        <c:crosses val="autoZero"/>
        <c:auto val="1"/>
        <c:lblAlgn val="ctr"/>
        <c:lblOffset val="100"/>
        <c:noMultiLvlLbl val="0"/>
      </c:catAx>
      <c:valAx>
        <c:axId val="385992088"/>
        <c:scaling>
          <c:orientation val="minMax"/>
          <c:max val="1.0000000000000002E-2"/>
          <c:min val="-2.5000000000000005E-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6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chemeClr val="tx1"/>
                    </a:solidFill>
                  </a:rPr>
                  <a:t>減少率</a:t>
                </a:r>
                <a:r>
                  <a:rPr kumimoji="1" lang="ja-JP" altLang="ja-JP" sz="1800">
                    <a:effectLst/>
                  </a:rPr>
                  <a:t>（％）</a:t>
                </a:r>
                <a:endParaRPr lang="ja-JP" altLang="ja-JP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746663004333761"/>
              <c:y val="0.392490452166533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6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%;[Red]\-0.0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9850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 b="1"/>
              <a:t>羽咋市の近隣市町の人口の減少率（直近７年間）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525945781599993E-2"/>
          <c:y val="7.3040589027495176E-2"/>
          <c:w val="0.95889624135556206"/>
          <c:h val="0.91656606304493626"/>
        </c:manualLayout>
      </c:layout>
      <c:lineChart>
        <c:grouping val="standard"/>
        <c:varyColors val="0"/>
        <c:ser>
          <c:idx val="0"/>
          <c:order val="0"/>
          <c:tx>
            <c:strRef>
              <c:f>グラフ用!$AJ$16</c:f>
              <c:strCache>
                <c:ptCount val="1"/>
                <c:pt idx="0">
                  <c:v>羽咋市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2.2558802295014186E-2"/>
                  <c:y val="1.9788531411480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41-497F-84DF-DB3E828136D3}"/>
                </c:ext>
              </c:extLst>
            </c:dLbl>
            <c:dLbl>
              <c:idx val="5"/>
              <c:layout>
                <c:manualLayout>
                  <c:x val="-1.5102473892891164E-2"/>
                  <c:y val="1.6966292134831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41-497F-84DF-DB3E828136D3}"/>
                </c:ext>
              </c:extLst>
            </c:dLbl>
            <c:dLbl>
              <c:idx val="6"/>
              <c:layout>
                <c:manualLayout>
                  <c:x val="-1.82545621513624E-2"/>
                  <c:y val="1.8214731585518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41-497F-84DF-DB3E828136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グラフ用!$AJ$16:$AP$16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-8.7670470359031451E-3</c:v>
                </c:pt>
                <c:pt idx="2">
                  <c:v>-1.3717870686829907E-2</c:v>
                </c:pt>
                <c:pt idx="3">
                  <c:v>-1.960412018797171E-2</c:v>
                </c:pt>
                <c:pt idx="4">
                  <c:v>-1.9417005616889405E-2</c:v>
                </c:pt>
                <c:pt idx="5">
                  <c:v>-1.9746260551907983E-2</c:v>
                </c:pt>
                <c:pt idx="6">
                  <c:v>-1.8579342124613953E-2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41-497F-84DF-DB3E828136D3}"/>
            </c:ext>
          </c:extLst>
        </c:ser>
        <c:ser>
          <c:idx val="1"/>
          <c:order val="1"/>
          <c:tx>
            <c:strRef>
              <c:f>グラフ用!$AJ$17</c:f>
              <c:strCache>
                <c:ptCount val="1"/>
                <c:pt idx="0">
                  <c:v>七尾市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3468933666437461E-2"/>
                  <c:y val="1.6562369941290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41-497F-84DF-DB3E828136D3}"/>
                </c:ext>
              </c:extLst>
            </c:dLbl>
            <c:dLbl>
              <c:idx val="2"/>
              <c:layout>
                <c:manualLayout>
                  <c:x val="-2.6581475389792848E-2"/>
                  <c:y val="2.2260163834198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41-497F-84DF-DB3E828136D3}"/>
                </c:ext>
              </c:extLst>
            </c:dLbl>
            <c:dLbl>
              <c:idx val="3"/>
              <c:layout>
                <c:manualLayout>
                  <c:x val="-1.82545621513624E-2"/>
                  <c:y val="1.4469413233458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41-497F-84DF-DB3E828136D3}"/>
                </c:ext>
              </c:extLst>
            </c:dLbl>
            <c:dLbl>
              <c:idx val="6"/>
              <c:layout>
                <c:manualLayout>
                  <c:x val="-1.3172565073864091E-2"/>
                  <c:y val="4.95873687516943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41-497F-84DF-DB3E828136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グラフ用!$AJ$17:$AP$17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-1.4746896589438379E-2</c:v>
                </c:pt>
                <c:pt idx="2">
                  <c:v>-1.4270642456549503E-2</c:v>
                </c:pt>
                <c:pt idx="3">
                  <c:v>-1.5904311251314408E-2</c:v>
                </c:pt>
                <c:pt idx="4">
                  <c:v>-1.7630559636703621E-2</c:v>
                </c:pt>
                <c:pt idx="5">
                  <c:v>-1.7228318927843062E-2</c:v>
                </c:pt>
                <c:pt idx="6">
                  <c:v>-2.2351993556182038E-2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D41-497F-84DF-DB3E828136D3}"/>
            </c:ext>
          </c:extLst>
        </c:ser>
        <c:ser>
          <c:idx val="2"/>
          <c:order val="2"/>
          <c:tx>
            <c:strRef>
              <c:f>グラフ用!$AJ$18</c:f>
              <c:strCache>
                <c:ptCount val="1"/>
                <c:pt idx="0">
                  <c:v>かほく市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グラフ用!$AJ$18:$AP$18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2.2517911975435006E-3</c:v>
                </c:pt>
                <c:pt idx="2">
                  <c:v>4.3484605282358094E-3</c:v>
                </c:pt>
                <c:pt idx="3">
                  <c:v>7.4097750915325155E-3</c:v>
                </c:pt>
                <c:pt idx="4">
                  <c:v>4.413164498543367E-3</c:v>
                </c:pt>
                <c:pt idx="5">
                  <c:v>2.9291827005915802E-3</c:v>
                </c:pt>
                <c:pt idx="6">
                  <c:v>5.2115266707541382E-3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D41-497F-84DF-DB3E828136D3}"/>
            </c:ext>
          </c:extLst>
        </c:ser>
        <c:ser>
          <c:idx val="3"/>
          <c:order val="3"/>
          <c:tx>
            <c:strRef>
              <c:f>グラフ用!$AJ$19</c:f>
              <c:strCache>
                <c:ptCount val="1"/>
                <c:pt idx="0">
                  <c:v>志賀町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2.054746574762488E-2"/>
                  <c:y val="-3.335156567696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D41-497F-84DF-DB3E828136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グラフ用!$AJ$19:$AP$19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-1.8762376237623762E-2</c:v>
                </c:pt>
                <c:pt idx="2">
                  <c:v>-1.9587056388510275E-2</c:v>
                </c:pt>
                <c:pt idx="3">
                  <c:v>-2.2758869265228361E-2</c:v>
                </c:pt>
                <c:pt idx="4">
                  <c:v>-2.3078138995732123E-2</c:v>
                </c:pt>
                <c:pt idx="5">
                  <c:v>-2.3569386764467935E-2</c:v>
                </c:pt>
                <c:pt idx="6">
                  <c:v>-2.2210526315789472E-2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D41-497F-84DF-DB3E828136D3}"/>
            </c:ext>
          </c:extLst>
        </c:ser>
        <c:ser>
          <c:idx val="4"/>
          <c:order val="4"/>
          <c:tx>
            <c:strRef>
              <c:f>グラフ用!$AJ$20</c:f>
              <c:strCache>
                <c:ptCount val="1"/>
                <c:pt idx="0">
                  <c:v>宝達志水町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9595433115193944E-2"/>
                  <c:y val="-2.4345773980502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D41-497F-84DF-DB3E828136D3}"/>
                </c:ext>
              </c:extLst>
            </c:dLbl>
            <c:dLbl>
              <c:idx val="4"/>
              <c:layout>
                <c:manualLayout>
                  <c:x val="-2.054746574762498E-2"/>
                  <c:y val="-2.0993403563373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D41-497F-84DF-DB3E828136D3}"/>
                </c:ext>
              </c:extLst>
            </c:dLbl>
            <c:dLbl>
              <c:idx val="5"/>
              <c:layout>
                <c:manualLayout>
                  <c:x val="-1.9042584215980211E-2"/>
                  <c:y val="-2.0486891385767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D41-497F-84DF-DB3E828136D3}"/>
                </c:ext>
              </c:extLst>
            </c:dLbl>
            <c:dLbl>
              <c:idx val="6"/>
              <c:layout>
                <c:manualLayout>
                  <c:x val="-2.1406639036568739E-2"/>
                  <c:y val="2.3964617122243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D41-497F-84DF-DB3E828136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グラフ用!$AJ$20:$AP$20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-1.7327302001073373E-2</c:v>
                </c:pt>
                <c:pt idx="2">
                  <c:v>-1.7784711388455537E-2</c:v>
                </c:pt>
                <c:pt idx="3">
                  <c:v>-1.437420584498094E-2</c:v>
                </c:pt>
                <c:pt idx="4">
                  <c:v>-1.9176536943034405E-2</c:v>
                </c:pt>
                <c:pt idx="5">
                  <c:v>-1.9469317341657768E-2</c:v>
                </c:pt>
                <c:pt idx="6">
                  <c:v>-2.3158234487210522E-2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D41-497F-84DF-DB3E828136D3}"/>
            </c:ext>
          </c:extLst>
        </c:ser>
        <c:ser>
          <c:idx val="5"/>
          <c:order val="5"/>
          <c:tx>
            <c:strRef>
              <c:f>グラフ用!$AJ$21</c:f>
              <c:strCache>
                <c:ptCount val="1"/>
                <c:pt idx="0">
                  <c:v>中能登町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8311224820547602E-2"/>
                  <c:y val="-2.3777785065092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D41-497F-84DF-DB3E828136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グラフ用!$AJ$21:$AP$21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-1.3188073394495414E-2</c:v>
                </c:pt>
                <c:pt idx="2">
                  <c:v>-1.0698296412582128E-2</c:v>
                </c:pt>
                <c:pt idx="3">
                  <c:v>-1.2870996179841316E-2</c:v>
                </c:pt>
                <c:pt idx="4">
                  <c:v>-1.2086211002619671E-2</c:v>
                </c:pt>
                <c:pt idx="5">
                  <c:v>-1.5608991743506297E-2</c:v>
                </c:pt>
                <c:pt idx="6">
                  <c:v>-1.7303449076762279E-2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D41-497F-84DF-DB3E828136D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318072"/>
        <c:axId val="523255808"/>
      </c:lineChart>
      <c:catAx>
        <c:axId val="238318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3255808"/>
        <c:crosses val="autoZero"/>
        <c:auto val="1"/>
        <c:lblAlgn val="ctr"/>
        <c:lblOffset val="100"/>
        <c:noMultiLvlLbl val="0"/>
      </c:catAx>
      <c:valAx>
        <c:axId val="523255808"/>
        <c:scaling>
          <c:orientation val="minMax"/>
          <c:min val="-2.5000000000000005E-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0%;[Red]\-0.00%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9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8318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863200610561978"/>
          <c:y val="0.95895740560519827"/>
          <c:w val="0.46063601049868769"/>
          <c:h val="3.7666401250405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2400" b="1">
                <a:solidFill>
                  <a:schemeClr val="tx1"/>
                </a:solidFill>
              </a:rPr>
              <a:t>羽咋市近隣市町の人口動態および人口の減少率（直近</a:t>
            </a:r>
            <a:r>
              <a:rPr lang="en-US" altLang="ja-JP" sz="2400" b="1">
                <a:solidFill>
                  <a:schemeClr val="tx1"/>
                </a:solidFill>
              </a:rPr>
              <a:t>7</a:t>
            </a:r>
            <a:r>
              <a:rPr lang="ja-JP" altLang="en-US" sz="2400" b="1">
                <a:solidFill>
                  <a:schemeClr val="tx1"/>
                </a:solidFill>
              </a:rPr>
              <a:t>年</a:t>
            </a:r>
            <a:r>
              <a:rPr lang="ja-JP" sz="2400" b="1">
                <a:solidFill>
                  <a:schemeClr val="tx1"/>
                </a:solidFill>
              </a:rPr>
              <a:t>間）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244651748016245E-2"/>
          <c:y val="7.6514772158237362E-2"/>
          <c:w val="0.85285583364293571"/>
          <c:h val="0.785701859876428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グラフ用!$Z$16</c:f>
              <c:strCache>
                <c:ptCount val="1"/>
                <c:pt idx="0">
                  <c:v>羽咋市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グラフ用!$AA$16:$AG$16</c:f>
              <c:numCache>
                <c:formatCode>#,##0_);[Red]\(#,##0\)</c:formatCode>
                <c:ptCount val="7"/>
                <c:pt idx="0">
                  <c:v>-243</c:v>
                </c:pt>
                <c:pt idx="1">
                  <c:v>-189</c:v>
                </c:pt>
                <c:pt idx="2">
                  <c:v>-293</c:v>
                </c:pt>
                <c:pt idx="3">
                  <c:v>-413</c:v>
                </c:pt>
                <c:pt idx="4">
                  <c:v>-401</c:v>
                </c:pt>
                <c:pt idx="5">
                  <c:v>-400</c:v>
                </c:pt>
                <c:pt idx="6">
                  <c:v>-379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0-4AC1-AC99-E432988784F6}"/>
            </c:ext>
          </c:extLst>
        </c:ser>
        <c:ser>
          <c:idx val="1"/>
          <c:order val="1"/>
          <c:tx>
            <c:strRef>
              <c:f>グラフ用!$Z$17</c:f>
              <c:strCache>
                <c:ptCount val="1"/>
                <c:pt idx="0">
                  <c:v>七尾市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グラフ用!$AA$17:$AG$17</c:f>
              <c:numCache>
                <c:formatCode>#,##0_);[Red]\(#,##0\)</c:formatCode>
                <c:ptCount val="7"/>
                <c:pt idx="0">
                  <c:v>-791</c:v>
                </c:pt>
                <c:pt idx="1">
                  <c:v>-809</c:v>
                </c:pt>
                <c:pt idx="2">
                  <c:v>-771</c:v>
                </c:pt>
                <c:pt idx="3">
                  <c:v>-847</c:v>
                </c:pt>
                <c:pt idx="4">
                  <c:v>-924</c:v>
                </c:pt>
                <c:pt idx="5">
                  <c:v>-887</c:v>
                </c:pt>
                <c:pt idx="6">
                  <c:v>-1110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C0-4AC1-AC99-E432988784F6}"/>
            </c:ext>
          </c:extLst>
        </c:ser>
        <c:ser>
          <c:idx val="2"/>
          <c:order val="2"/>
          <c:tx>
            <c:strRef>
              <c:f>グラフ用!$Z$18</c:f>
              <c:strCache>
                <c:ptCount val="1"/>
                <c:pt idx="0">
                  <c:v>かほく市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グラフ用!$AA$18:$AG$18</c:f>
              <c:numCache>
                <c:formatCode>#,##0_);[Red]\(#,##0\)</c:formatCode>
                <c:ptCount val="7"/>
                <c:pt idx="0">
                  <c:v>13</c:v>
                </c:pt>
                <c:pt idx="1">
                  <c:v>77</c:v>
                </c:pt>
                <c:pt idx="2">
                  <c:v>149</c:v>
                </c:pt>
                <c:pt idx="3">
                  <c:v>255</c:v>
                </c:pt>
                <c:pt idx="4">
                  <c:v>153</c:v>
                </c:pt>
                <c:pt idx="5">
                  <c:v>102</c:v>
                </c:pt>
                <c:pt idx="6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C0-4AC1-AC99-E432988784F6}"/>
            </c:ext>
          </c:extLst>
        </c:ser>
        <c:ser>
          <c:idx val="3"/>
          <c:order val="3"/>
          <c:tx>
            <c:strRef>
              <c:f>グラフ用!$Z$19</c:f>
              <c:strCache>
                <c:ptCount val="1"/>
                <c:pt idx="0">
                  <c:v>志賀町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グラフ用!$AA$19:$AG$19</c:f>
              <c:numCache>
                <c:formatCode>#,##0_);[Red]\(#,##0\)</c:formatCode>
                <c:ptCount val="7"/>
                <c:pt idx="0">
                  <c:v>-387</c:v>
                </c:pt>
                <c:pt idx="1">
                  <c:v>-379</c:v>
                </c:pt>
                <c:pt idx="2">
                  <c:v>-388</c:v>
                </c:pt>
                <c:pt idx="3">
                  <c:v>-442</c:v>
                </c:pt>
                <c:pt idx="4">
                  <c:v>-438</c:v>
                </c:pt>
                <c:pt idx="5">
                  <c:v>-437</c:v>
                </c:pt>
                <c:pt idx="6">
                  <c:v>-422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C0-4AC1-AC99-E432988784F6}"/>
            </c:ext>
          </c:extLst>
        </c:ser>
        <c:ser>
          <c:idx val="4"/>
          <c:order val="4"/>
          <c:tx>
            <c:strRef>
              <c:f>グラフ用!$Z$20</c:f>
              <c:strCache>
                <c:ptCount val="1"/>
                <c:pt idx="0">
                  <c:v>宝達志水町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グラフ用!$AA$20:$AG$20</c:f>
              <c:numCache>
                <c:formatCode>#,##0_);[Red]\(#,##0\)</c:formatCode>
                <c:ptCount val="7"/>
                <c:pt idx="0">
                  <c:v>-189</c:v>
                </c:pt>
                <c:pt idx="1">
                  <c:v>-226</c:v>
                </c:pt>
                <c:pt idx="2">
                  <c:v>-228</c:v>
                </c:pt>
                <c:pt idx="3">
                  <c:v>-181</c:v>
                </c:pt>
                <c:pt idx="4">
                  <c:v>-238</c:v>
                </c:pt>
                <c:pt idx="5">
                  <c:v>-237</c:v>
                </c:pt>
                <c:pt idx="6">
                  <c:v>-287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C0-4AC1-AC99-E432988784F6}"/>
            </c:ext>
          </c:extLst>
        </c:ser>
        <c:ser>
          <c:idx val="5"/>
          <c:order val="5"/>
          <c:tx>
            <c:strRef>
              <c:f>グラフ用!$Z$21</c:f>
              <c:strCache>
                <c:ptCount val="1"/>
                <c:pt idx="0">
                  <c:v>中能登町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グラフ用!$AA$15:$AG$15</c:f>
              <c:strCache>
                <c:ptCount val="7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グラフ用!$AA$21:$AG$21</c:f>
              <c:numCache>
                <c:formatCode>#,##0_);[Red]\(#,##0\)</c:formatCode>
                <c:ptCount val="7"/>
                <c:pt idx="0">
                  <c:v>-262</c:v>
                </c:pt>
                <c:pt idx="1">
                  <c:v>-230</c:v>
                </c:pt>
                <c:pt idx="2">
                  <c:v>-184</c:v>
                </c:pt>
                <c:pt idx="3">
                  <c:v>-219</c:v>
                </c:pt>
                <c:pt idx="4">
                  <c:v>-203</c:v>
                </c:pt>
                <c:pt idx="5">
                  <c:v>-259</c:v>
                </c:pt>
                <c:pt idx="6">
                  <c:v>-298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C0-4AC1-AC99-E432988784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4982368"/>
        <c:axId val="394967864"/>
      </c:barChart>
      <c:catAx>
        <c:axId val="39498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67864"/>
        <c:crosses val="autoZero"/>
        <c:auto val="1"/>
        <c:lblAlgn val="ctr"/>
        <c:lblOffset val="100"/>
        <c:noMultiLvlLbl val="0"/>
      </c:catAx>
      <c:valAx>
        <c:axId val="394967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600"/>
                  <a:t>人口動態</a:t>
                </a:r>
                <a:r>
                  <a:rPr lang="en-US" altLang="ja-JP" sz="1600"/>
                  <a:t> (</a:t>
                </a:r>
                <a:r>
                  <a:rPr lang="ja-JP" altLang="en-US" sz="1600"/>
                  <a:t>人</a:t>
                </a:r>
                <a:r>
                  <a:rPr lang="en-US" altLang="ja-JP" sz="1600"/>
                  <a:t>)</a:t>
                </a:r>
                <a:endParaRPr lang="ja-JP" sz="1600"/>
              </a:p>
            </c:rich>
          </c:tx>
          <c:layout>
            <c:manualLayout>
              <c:xMode val="edge"/>
              <c:yMode val="edge"/>
              <c:x val="1.5137276445095526E-2"/>
              <c:y val="0.370015466397549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8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noFill/>
          </a:ln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40450466947448E-2"/>
          <c:y val="7.9429864680088627E-2"/>
          <c:w val="0.86005038365419628"/>
          <c:h val="0.78759413456551464"/>
        </c:manualLayout>
      </c:layout>
      <c:lineChart>
        <c:grouping val="standard"/>
        <c:varyColors val="0"/>
        <c:ser>
          <c:idx val="0"/>
          <c:order val="0"/>
          <c:tx>
            <c:strRef>
              <c:f>グラフ用!$AJ$16</c:f>
              <c:strCache>
                <c:ptCount val="1"/>
                <c:pt idx="0">
                  <c:v>羽咋市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グラフ用!$AJ$16:$AP$16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-8.7670470359031451E-3</c:v>
                </c:pt>
                <c:pt idx="2">
                  <c:v>-1.3717870686829907E-2</c:v>
                </c:pt>
                <c:pt idx="3">
                  <c:v>-1.960412018797171E-2</c:v>
                </c:pt>
                <c:pt idx="4">
                  <c:v>-1.9417005616889405E-2</c:v>
                </c:pt>
                <c:pt idx="5">
                  <c:v>-1.9746260551907983E-2</c:v>
                </c:pt>
                <c:pt idx="6">
                  <c:v>-1.8579342124613953E-2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FE-469D-8C0A-3E034AFBB525}"/>
            </c:ext>
          </c:extLst>
        </c:ser>
        <c:ser>
          <c:idx val="1"/>
          <c:order val="1"/>
          <c:tx>
            <c:strRef>
              <c:f>グラフ用!$AJ$17</c:f>
              <c:strCache>
                <c:ptCount val="1"/>
                <c:pt idx="0">
                  <c:v>七尾市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グラフ用!$AJ$17:$AP$17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-1.4746896589438379E-2</c:v>
                </c:pt>
                <c:pt idx="2">
                  <c:v>-1.4270642456549503E-2</c:v>
                </c:pt>
                <c:pt idx="3">
                  <c:v>-1.5904311251314408E-2</c:v>
                </c:pt>
                <c:pt idx="4">
                  <c:v>-1.7630559636703621E-2</c:v>
                </c:pt>
                <c:pt idx="5">
                  <c:v>-1.7228318927843062E-2</c:v>
                </c:pt>
                <c:pt idx="6">
                  <c:v>-2.2351993556182038E-2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FE-469D-8C0A-3E034AFBB525}"/>
            </c:ext>
          </c:extLst>
        </c:ser>
        <c:ser>
          <c:idx val="2"/>
          <c:order val="2"/>
          <c:tx>
            <c:strRef>
              <c:f>グラフ用!$AJ$18</c:f>
              <c:strCache>
                <c:ptCount val="1"/>
                <c:pt idx="0">
                  <c:v>かほく市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グラフ用!$AJ$18:$AP$18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2.2517911975435006E-3</c:v>
                </c:pt>
                <c:pt idx="2">
                  <c:v>4.3484605282358094E-3</c:v>
                </c:pt>
                <c:pt idx="3">
                  <c:v>7.4097750915325155E-3</c:v>
                </c:pt>
                <c:pt idx="4">
                  <c:v>4.413164498543367E-3</c:v>
                </c:pt>
                <c:pt idx="5">
                  <c:v>2.9291827005915802E-3</c:v>
                </c:pt>
                <c:pt idx="6">
                  <c:v>5.2115266707541382E-3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FE-469D-8C0A-3E034AFBB525}"/>
            </c:ext>
          </c:extLst>
        </c:ser>
        <c:ser>
          <c:idx val="3"/>
          <c:order val="3"/>
          <c:tx>
            <c:strRef>
              <c:f>グラフ用!$AJ$19</c:f>
              <c:strCache>
                <c:ptCount val="1"/>
                <c:pt idx="0">
                  <c:v>志賀町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グラフ用!$AJ$19:$AP$19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-1.8762376237623762E-2</c:v>
                </c:pt>
                <c:pt idx="2">
                  <c:v>-1.9587056388510275E-2</c:v>
                </c:pt>
                <c:pt idx="3">
                  <c:v>-2.2758869265228361E-2</c:v>
                </c:pt>
                <c:pt idx="4">
                  <c:v>-2.3078138995732123E-2</c:v>
                </c:pt>
                <c:pt idx="5">
                  <c:v>-2.3569386764467935E-2</c:v>
                </c:pt>
                <c:pt idx="6">
                  <c:v>-2.2210526315789472E-2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FE-469D-8C0A-3E034AFBB525}"/>
            </c:ext>
          </c:extLst>
        </c:ser>
        <c:ser>
          <c:idx val="4"/>
          <c:order val="4"/>
          <c:tx>
            <c:strRef>
              <c:f>グラフ用!$AJ$20</c:f>
              <c:strCache>
                <c:ptCount val="1"/>
                <c:pt idx="0">
                  <c:v>宝達志水町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グラフ用!$AJ$20:$AP$20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-1.7327302001073373E-2</c:v>
                </c:pt>
                <c:pt idx="2">
                  <c:v>-1.7784711388455537E-2</c:v>
                </c:pt>
                <c:pt idx="3">
                  <c:v>-1.437420584498094E-2</c:v>
                </c:pt>
                <c:pt idx="4">
                  <c:v>-1.9176536943034405E-2</c:v>
                </c:pt>
                <c:pt idx="5">
                  <c:v>-1.9469317341657768E-2</c:v>
                </c:pt>
                <c:pt idx="6">
                  <c:v>-2.3158234487210522E-2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FE-469D-8C0A-3E034AFBB525}"/>
            </c:ext>
          </c:extLst>
        </c:ser>
        <c:ser>
          <c:idx val="5"/>
          <c:order val="5"/>
          <c:tx>
            <c:strRef>
              <c:f>グラフ用!$AJ$21</c:f>
              <c:strCache>
                <c:ptCount val="1"/>
                <c:pt idx="0">
                  <c:v>中能登町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グラフ用!$AJ$15:$AP$15</c:f>
              <c:strCache>
                <c:ptCount val="7"/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</c:strCache>
            </c:strRef>
          </c:cat>
          <c:val>
            <c:numRef>
              <c:f>グラフ用!$AJ$21:$AP$21</c:f>
              <c:numCache>
                <c:formatCode>0.00%</c:formatCode>
                <c:ptCount val="7"/>
                <c:pt idx="0" formatCode="General">
                  <c:v>0</c:v>
                </c:pt>
                <c:pt idx="1">
                  <c:v>-1.3188073394495414E-2</c:v>
                </c:pt>
                <c:pt idx="2">
                  <c:v>-1.0698296412582128E-2</c:v>
                </c:pt>
                <c:pt idx="3">
                  <c:v>-1.2870996179841316E-2</c:v>
                </c:pt>
                <c:pt idx="4">
                  <c:v>-1.2086211002619671E-2</c:v>
                </c:pt>
                <c:pt idx="5">
                  <c:v>-1.5608991743506297E-2</c:v>
                </c:pt>
                <c:pt idx="6">
                  <c:v>-1.7303449076762279E-2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FE-469D-8C0A-3E034AFBB52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5985032"/>
        <c:axId val="385992088"/>
      </c:lineChart>
      <c:catAx>
        <c:axId val="385985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5992088"/>
        <c:crosses val="autoZero"/>
        <c:auto val="1"/>
        <c:lblAlgn val="ctr"/>
        <c:lblOffset val="100"/>
        <c:noMultiLvlLbl val="0"/>
      </c:catAx>
      <c:valAx>
        <c:axId val="385992088"/>
        <c:scaling>
          <c:orientation val="minMax"/>
          <c:max val="1.0000000000000002E-2"/>
          <c:min val="-2.5000000000000005E-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6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chemeClr val="tx1"/>
                    </a:solidFill>
                  </a:rPr>
                  <a:t>減少率</a:t>
                </a:r>
                <a:r>
                  <a:rPr kumimoji="1" lang="ja-JP" altLang="ja-JP" sz="1800">
                    <a:effectLst/>
                  </a:rPr>
                  <a:t>（％）</a:t>
                </a:r>
                <a:endParaRPr lang="ja-JP" altLang="ja-JP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746663004333761"/>
              <c:y val="0.392490452166533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6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%;[Red]\-0.0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9850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 b="1"/>
              <a:t>③羽咋市の近隣市町の人口の減少率（直近７年間）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525945781599993E-2"/>
          <c:y val="7.3040589027495176E-2"/>
          <c:w val="0.95889624135556206"/>
          <c:h val="0.91656606304493626"/>
        </c:manualLayout>
      </c:layout>
      <c:lineChart>
        <c:grouping val="standard"/>
        <c:varyColors val="0"/>
        <c:ser>
          <c:idx val="0"/>
          <c:order val="0"/>
          <c:tx>
            <c:strRef>
              <c:f>グラフ用!$AJ$16</c:f>
              <c:strCache>
                <c:ptCount val="1"/>
                <c:pt idx="0">
                  <c:v>羽咋市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1.5102473892891164E-2"/>
                  <c:y val="1.6966292134831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14-437A-BADD-EE29A0A63B14}"/>
                </c:ext>
              </c:extLst>
            </c:dLbl>
            <c:dLbl>
              <c:idx val="5"/>
              <c:layout>
                <c:manualLayout>
                  <c:x val="-1.82545621513624E-2"/>
                  <c:y val="1.8214731585518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14-437A-BADD-EE29A0A63B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グラフ用!$AK$15:$AQ$15</c:f>
              <c:strCache>
                <c:ptCount val="7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  <c:pt idx="5">
                  <c:v>令和3年度</c:v>
                </c:pt>
                <c:pt idx="6">
                  <c:v>令和4年度</c:v>
                </c:pt>
              </c:strCache>
            </c:strRef>
          </c:cat>
          <c:val>
            <c:numRef>
              <c:f>グラフ用!$AK$16:$AQ$16</c:f>
              <c:numCache>
                <c:formatCode>0.00%</c:formatCode>
                <c:ptCount val="7"/>
                <c:pt idx="0">
                  <c:v>-8.7670470359031451E-3</c:v>
                </c:pt>
                <c:pt idx="1">
                  <c:v>-1.3717870686829907E-2</c:v>
                </c:pt>
                <c:pt idx="2">
                  <c:v>-1.960412018797171E-2</c:v>
                </c:pt>
                <c:pt idx="3">
                  <c:v>-1.9417005616889405E-2</c:v>
                </c:pt>
                <c:pt idx="4">
                  <c:v>-1.9746260551907983E-2</c:v>
                </c:pt>
                <c:pt idx="5">
                  <c:v>-1.8579342124613953E-2</c:v>
                </c:pt>
                <c:pt idx="6">
                  <c:v>-1.899620075984803E-2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14-437A-BADD-EE29A0A63B14}"/>
            </c:ext>
          </c:extLst>
        </c:ser>
        <c:ser>
          <c:idx val="1"/>
          <c:order val="1"/>
          <c:tx>
            <c:strRef>
              <c:f>グラフ用!$AJ$17</c:f>
              <c:strCache>
                <c:ptCount val="1"/>
                <c:pt idx="0">
                  <c:v>七尾市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3468933666437461E-2"/>
                  <c:y val="1.6562369941290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14-437A-BADD-EE29A0A63B14}"/>
                </c:ext>
              </c:extLst>
            </c:dLbl>
            <c:dLbl>
              <c:idx val="1"/>
              <c:layout>
                <c:manualLayout>
                  <c:x val="-2.6581475389792848E-2"/>
                  <c:y val="2.2260163834198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14-437A-BADD-EE29A0A63B14}"/>
                </c:ext>
              </c:extLst>
            </c:dLbl>
            <c:dLbl>
              <c:idx val="2"/>
              <c:layout>
                <c:manualLayout>
                  <c:x val="-1.82545621513624E-2"/>
                  <c:y val="1.4469413233458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14-437A-BADD-EE29A0A63B14}"/>
                </c:ext>
              </c:extLst>
            </c:dLbl>
            <c:dLbl>
              <c:idx val="5"/>
              <c:layout>
                <c:manualLayout>
                  <c:x val="-1.3172565073864091E-2"/>
                  <c:y val="4.95873687516943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57-4EFF-8090-E44A2E2F94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グラフ用!$AK$15:$AQ$15</c:f>
              <c:strCache>
                <c:ptCount val="7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  <c:pt idx="5">
                  <c:v>令和3年度</c:v>
                </c:pt>
                <c:pt idx="6">
                  <c:v>令和4年度</c:v>
                </c:pt>
              </c:strCache>
            </c:strRef>
          </c:cat>
          <c:val>
            <c:numRef>
              <c:f>グラフ用!$AK$17:$AQ$17</c:f>
              <c:numCache>
                <c:formatCode>0.00%</c:formatCode>
                <c:ptCount val="7"/>
                <c:pt idx="0">
                  <c:v>-1.4746896589438379E-2</c:v>
                </c:pt>
                <c:pt idx="1">
                  <c:v>-1.4270642456549503E-2</c:v>
                </c:pt>
                <c:pt idx="2">
                  <c:v>-1.5904311251314408E-2</c:v>
                </c:pt>
                <c:pt idx="3">
                  <c:v>-1.7630559636703621E-2</c:v>
                </c:pt>
                <c:pt idx="4">
                  <c:v>-1.7228318927843062E-2</c:v>
                </c:pt>
                <c:pt idx="5">
                  <c:v>-2.2351993556182038E-2</c:v>
                </c:pt>
                <c:pt idx="6">
                  <c:v>-1.6933188640226048E-2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814-437A-BADD-EE29A0A63B14}"/>
            </c:ext>
          </c:extLst>
        </c:ser>
        <c:ser>
          <c:idx val="2"/>
          <c:order val="2"/>
          <c:tx>
            <c:strRef>
              <c:f>グラフ用!$AJ$18</c:f>
              <c:strCache>
                <c:ptCount val="1"/>
                <c:pt idx="0">
                  <c:v>かほく市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グラフ用!$AK$15:$AQ$15</c:f>
              <c:strCache>
                <c:ptCount val="7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  <c:pt idx="5">
                  <c:v>令和3年度</c:v>
                </c:pt>
                <c:pt idx="6">
                  <c:v>令和4年度</c:v>
                </c:pt>
              </c:strCache>
            </c:strRef>
          </c:cat>
          <c:val>
            <c:numRef>
              <c:f>グラフ用!$AK$18:$AQ$18</c:f>
              <c:numCache>
                <c:formatCode>0.00%</c:formatCode>
                <c:ptCount val="7"/>
                <c:pt idx="0">
                  <c:v>2.2517911975435006E-3</c:v>
                </c:pt>
                <c:pt idx="1">
                  <c:v>4.3484605282358094E-3</c:v>
                </c:pt>
                <c:pt idx="2">
                  <c:v>7.4097750915325155E-3</c:v>
                </c:pt>
                <c:pt idx="3">
                  <c:v>4.413164498543367E-3</c:v>
                </c:pt>
                <c:pt idx="4">
                  <c:v>2.9291827005915802E-3</c:v>
                </c:pt>
                <c:pt idx="5">
                  <c:v>5.2115266707541382E-3</c:v>
                </c:pt>
                <c:pt idx="6">
                  <c:v>1.4468558708959378E-3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814-437A-BADD-EE29A0A63B14}"/>
            </c:ext>
          </c:extLst>
        </c:ser>
        <c:ser>
          <c:idx val="3"/>
          <c:order val="3"/>
          <c:tx>
            <c:strRef>
              <c:f>グラフ用!$AJ$19</c:f>
              <c:strCache>
                <c:ptCount val="1"/>
                <c:pt idx="0">
                  <c:v>志賀町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2.054746574762488E-2"/>
                  <c:y val="-3.335156567696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57-4EFF-8090-E44A2E2F944F}"/>
                </c:ext>
              </c:extLst>
            </c:dLbl>
            <c:dLbl>
              <c:idx val="6"/>
              <c:layout>
                <c:manualLayout>
                  <c:x val="-2.5722018600681705E-2"/>
                  <c:y val="-3.6045225962995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6A-47C0-B7C4-9886AE314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グラフ用!$AK$15:$AQ$15</c:f>
              <c:strCache>
                <c:ptCount val="7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  <c:pt idx="5">
                  <c:v>令和3年度</c:v>
                </c:pt>
                <c:pt idx="6">
                  <c:v>令和4年度</c:v>
                </c:pt>
              </c:strCache>
            </c:strRef>
          </c:cat>
          <c:val>
            <c:numRef>
              <c:f>グラフ用!$AK$19:$AQ$19</c:f>
              <c:numCache>
                <c:formatCode>0.00%</c:formatCode>
                <c:ptCount val="7"/>
                <c:pt idx="0">
                  <c:v>-1.8762376237623762E-2</c:v>
                </c:pt>
                <c:pt idx="1">
                  <c:v>-1.9587056388510275E-2</c:v>
                </c:pt>
                <c:pt idx="2">
                  <c:v>-2.2758869265228361E-2</c:v>
                </c:pt>
                <c:pt idx="3">
                  <c:v>-2.3078138995732123E-2</c:v>
                </c:pt>
                <c:pt idx="4">
                  <c:v>-2.3569386764467935E-2</c:v>
                </c:pt>
                <c:pt idx="5">
                  <c:v>-2.2210526315789472E-2</c:v>
                </c:pt>
                <c:pt idx="6">
                  <c:v>-2.2779901987182938E-2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814-437A-BADD-EE29A0A63B14}"/>
            </c:ext>
          </c:extLst>
        </c:ser>
        <c:ser>
          <c:idx val="4"/>
          <c:order val="4"/>
          <c:tx>
            <c:strRef>
              <c:f>グラフ用!$AJ$20</c:f>
              <c:strCache>
                <c:ptCount val="1"/>
                <c:pt idx="0">
                  <c:v>宝達志水町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9595433115193944E-2"/>
                  <c:y val="-2.4345773980502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14-437A-BADD-EE29A0A63B14}"/>
                </c:ext>
              </c:extLst>
            </c:dLbl>
            <c:dLbl>
              <c:idx val="3"/>
              <c:layout>
                <c:manualLayout>
                  <c:x val="-2.5722018600681705E-2"/>
                  <c:y val="2.9637947492605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6A-47C0-B7C4-9886AE31404F}"/>
                </c:ext>
              </c:extLst>
            </c:dLbl>
            <c:dLbl>
              <c:idx val="4"/>
              <c:layout>
                <c:manualLayout>
                  <c:x val="-1.9042584215980211E-2"/>
                  <c:y val="-2.0486891385767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14-437A-BADD-EE29A0A63B14}"/>
                </c:ext>
              </c:extLst>
            </c:dLbl>
            <c:dLbl>
              <c:idx val="5"/>
              <c:layout>
                <c:manualLayout>
                  <c:x val="-2.1406639036568739E-2"/>
                  <c:y val="2.3964617122243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14-437A-BADD-EE29A0A63B14}"/>
                </c:ext>
              </c:extLst>
            </c:dLbl>
            <c:dLbl>
              <c:idx val="6"/>
              <c:layout>
                <c:manualLayout>
                  <c:x val="-2.2752456611075063E-2"/>
                  <c:y val="2.5774231406981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6A-47C0-B7C4-9886AE314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グラフ用!$AK$15:$AQ$15</c:f>
              <c:strCache>
                <c:ptCount val="7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  <c:pt idx="5">
                  <c:v>令和3年度</c:v>
                </c:pt>
                <c:pt idx="6">
                  <c:v>令和4年度</c:v>
                </c:pt>
              </c:strCache>
            </c:strRef>
          </c:cat>
          <c:val>
            <c:numRef>
              <c:f>グラフ用!$AK$20:$AQ$20</c:f>
              <c:numCache>
                <c:formatCode>0.00%</c:formatCode>
                <c:ptCount val="7"/>
                <c:pt idx="0">
                  <c:v>-1.7327302001073373E-2</c:v>
                </c:pt>
                <c:pt idx="1">
                  <c:v>-1.7784711388455537E-2</c:v>
                </c:pt>
                <c:pt idx="2">
                  <c:v>-1.437420584498094E-2</c:v>
                </c:pt>
                <c:pt idx="3">
                  <c:v>-1.9176536943034405E-2</c:v>
                </c:pt>
                <c:pt idx="4">
                  <c:v>-1.9469317341657768E-2</c:v>
                </c:pt>
                <c:pt idx="5">
                  <c:v>-2.3158234487210522E-2</c:v>
                </c:pt>
                <c:pt idx="6">
                  <c:v>-2.3296015805070795E-2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814-437A-BADD-EE29A0A63B14}"/>
            </c:ext>
          </c:extLst>
        </c:ser>
        <c:ser>
          <c:idx val="5"/>
          <c:order val="5"/>
          <c:tx>
            <c:strRef>
              <c:f>グラフ用!$AJ$21</c:f>
              <c:strCache>
                <c:ptCount val="1"/>
                <c:pt idx="0">
                  <c:v>中能登町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311224820547602E-2"/>
                  <c:y val="-2.3777785065092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14-437A-BADD-EE29A0A63B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グラフ用!$AK$15:$AQ$15</c:f>
              <c:strCache>
                <c:ptCount val="7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  <c:pt idx="5">
                  <c:v>令和3年度</c:v>
                </c:pt>
                <c:pt idx="6">
                  <c:v>令和4年度</c:v>
                </c:pt>
              </c:strCache>
            </c:strRef>
          </c:cat>
          <c:val>
            <c:numRef>
              <c:f>グラフ用!$AK$21:$AQ$21</c:f>
              <c:numCache>
                <c:formatCode>0.00%</c:formatCode>
                <c:ptCount val="7"/>
                <c:pt idx="0">
                  <c:v>-1.3188073394495414E-2</c:v>
                </c:pt>
                <c:pt idx="1">
                  <c:v>-1.0698296412582128E-2</c:v>
                </c:pt>
                <c:pt idx="2">
                  <c:v>-1.2870996179841316E-2</c:v>
                </c:pt>
                <c:pt idx="3">
                  <c:v>-1.2086211002619671E-2</c:v>
                </c:pt>
                <c:pt idx="4">
                  <c:v>-1.5608991743506297E-2</c:v>
                </c:pt>
                <c:pt idx="5">
                  <c:v>-1.7303449076762279E-2</c:v>
                </c:pt>
                <c:pt idx="6">
                  <c:v>-1.3897885872445675E-2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814-437A-BADD-EE29A0A63B1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318072"/>
        <c:axId val="523255808"/>
      </c:lineChart>
      <c:catAx>
        <c:axId val="238318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3255808"/>
        <c:crosses val="autoZero"/>
        <c:auto val="1"/>
        <c:lblAlgn val="ctr"/>
        <c:lblOffset val="100"/>
        <c:noMultiLvlLbl val="0"/>
      </c:catAx>
      <c:valAx>
        <c:axId val="523255808"/>
        <c:scaling>
          <c:orientation val="minMax"/>
          <c:min val="-2.5000000000000005E-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0%;[Red]\-0.00%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9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831807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4863200610561978"/>
          <c:y val="0.95895740560519827"/>
          <c:w val="0.46063601049868769"/>
          <c:h val="3.7666401250405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2000" b="1">
                <a:solidFill>
                  <a:schemeClr val="tx1">
                    <a:lumMod val="50000"/>
                    <a:lumOff val="50000"/>
                  </a:schemeClr>
                </a:solidFill>
              </a:rPr>
              <a:t>羽咋市近隣市町の人口動態および人口の減少率（直近</a:t>
            </a:r>
            <a:r>
              <a:rPr lang="en-US" altLang="ja-JP" sz="2000" b="1">
                <a:solidFill>
                  <a:schemeClr val="tx1">
                    <a:lumMod val="50000"/>
                    <a:lumOff val="50000"/>
                  </a:schemeClr>
                </a:solidFill>
              </a:rPr>
              <a:t>7</a:t>
            </a:r>
            <a:r>
              <a:rPr lang="ja-JP" sz="2000" b="1">
                <a:solidFill>
                  <a:schemeClr val="tx1">
                    <a:lumMod val="50000"/>
                    <a:lumOff val="50000"/>
                  </a:schemeClr>
                </a:solidFill>
              </a:rPr>
              <a:t>年間）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244651748016245E-2"/>
          <c:y val="7.6514772158237362E-2"/>
          <c:w val="0.85285583364293571"/>
          <c:h val="0.785701859876428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グラフ用!$Z$16</c:f>
              <c:strCache>
                <c:ptCount val="1"/>
                <c:pt idx="0">
                  <c:v>羽咋市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グラフ用!$AA$15:$AH$15</c:f>
              <c:strCache>
                <c:ptCount val="8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  <c:pt idx="7">
                  <c:v>令和4年度</c:v>
                </c:pt>
              </c:strCache>
            </c:strRef>
          </c:cat>
          <c:val>
            <c:numRef>
              <c:f>グラフ用!$AA$16:$AH$16</c:f>
              <c:numCache>
                <c:formatCode>#,##0_);[Red]\(#,##0\)</c:formatCode>
                <c:ptCount val="8"/>
                <c:pt idx="0">
                  <c:v>-243</c:v>
                </c:pt>
                <c:pt idx="1">
                  <c:v>-189</c:v>
                </c:pt>
                <c:pt idx="2">
                  <c:v>-293</c:v>
                </c:pt>
                <c:pt idx="3">
                  <c:v>-413</c:v>
                </c:pt>
                <c:pt idx="4">
                  <c:v>-401</c:v>
                </c:pt>
                <c:pt idx="5">
                  <c:v>-400</c:v>
                </c:pt>
                <c:pt idx="6">
                  <c:v>-379</c:v>
                </c:pt>
                <c:pt idx="7">
                  <c:v>-380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E-4E1F-A771-D1C14B49EF40}"/>
            </c:ext>
          </c:extLst>
        </c:ser>
        <c:ser>
          <c:idx val="1"/>
          <c:order val="1"/>
          <c:tx>
            <c:strRef>
              <c:f>グラフ用!$Z$17</c:f>
              <c:strCache>
                <c:ptCount val="1"/>
                <c:pt idx="0">
                  <c:v>七尾市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グラフ用!$AA$15:$AH$15</c:f>
              <c:strCache>
                <c:ptCount val="8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  <c:pt idx="7">
                  <c:v>令和4年度</c:v>
                </c:pt>
              </c:strCache>
            </c:strRef>
          </c:cat>
          <c:val>
            <c:numRef>
              <c:f>グラフ用!$AA$17:$AH$17</c:f>
              <c:numCache>
                <c:formatCode>#,##0_);[Red]\(#,##0\)</c:formatCode>
                <c:ptCount val="8"/>
                <c:pt idx="0">
                  <c:v>-791</c:v>
                </c:pt>
                <c:pt idx="1">
                  <c:v>-809</c:v>
                </c:pt>
                <c:pt idx="2">
                  <c:v>-771</c:v>
                </c:pt>
                <c:pt idx="3">
                  <c:v>-847</c:v>
                </c:pt>
                <c:pt idx="4">
                  <c:v>-924</c:v>
                </c:pt>
                <c:pt idx="5">
                  <c:v>-887</c:v>
                </c:pt>
                <c:pt idx="6">
                  <c:v>-1110</c:v>
                </c:pt>
                <c:pt idx="7">
                  <c:v>-827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E-4E1F-A771-D1C14B49EF40}"/>
            </c:ext>
          </c:extLst>
        </c:ser>
        <c:ser>
          <c:idx val="2"/>
          <c:order val="2"/>
          <c:tx>
            <c:strRef>
              <c:f>グラフ用!$Z$18</c:f>
              <c:strCache>
                <c:ptCount val="1"/>
                <c:pt idx="0">
                  <c:v>かほく市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グラフ用!$AA$15:$AH$15</c:f>
              <c:strCache>
                <c:ptCount val="8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  <c:pt idx="7">
                  <c:v>令和4年度</c:v>
                </c:pt>
              </c:strCache>
            </c:strRef>
          </c:cat>
          <c:val>
            <c:numRef>
              <c:f>グラフ用!$AA$18:$AH$18</c:f>
              <c:numCache>
                <c:formatCode>#,##0_);[Red]\(#,##0\)</c:formatCode>
                <c:ptCount val="8"/>
                <c:pt idx="0">
                  <c:v>13</c:v>
                </c:pt>
                <c:pt idx="1">
                  <c:v>77</c:v>
                </c:pt>
                <c:pt idx="2">
                  <c:v>149</c:v>
                </c:pt>
                <c:pt idx="3">
                  <c:v>255</c:v>
                </c:pt>
                <c:pt idx="4">
                  <c:v>153</c:v>
                </c:pt>
                <c:pt idx="5">
                  <c:v>102</c:v>
                </c:pt>
                <c:pt idx="6">
                  <c:v>187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5E-4E1F-A771-D1C14B49EF40}"/>
            </c:ext>
          </c:extLst>
        </c:ser>
        <c:ser>
          <c:idx val="3"/>
          <c:order val="3"/>
          <c:tx>
            <c:strRef>
              <c:f>グラフ用!$Z$19</c:f>
              <c:strCache>
                <c:ptCount val="1"/>
                <c:pt idx="0">
                  <c:v>志賀町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グラフ用!$AA$15:$AH$15</c:f>
              <c:strCache>
                <c:ptCount val="8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  <c:pt idx="7">
                  <c:v>令和4年度</c:v>
                </c:pt>
              </c:strCache>
            </c:strRef>
          </c:cat>
          <c:val>
            <c:numRef>
              <c:f>グラフ用!$AA$19:$AH$19</c:f>
              <c:numCache>
                <c:formatCode>#,##0_);[Red]\(#,##0\)</c:formatCode>
                <c:ptCount val="8"/>
                <c:pt idx="0">
                  <c:v>-387</c:v>
                </c:pt>
                <c:pt idx="1">
                  <c:v>-379</c:v>
                </c:pt>
                <c:pt idx="2">
                  <c:v>-388</c:v>
                </c:pt>
                <c:pt idx="3">
                  <c:v>-442</c:v>
                </c:pt>
                <c:pt idx="4">
                  <c:v>-438</c:v>
                </c:pt>
                <c:pt idx="5">
                  <c:v>-437</c:v>
                </c:pt>
                <c:pt idx="6">
                  <c:v>-422</c:v>
                </c:pt>
                <c:pt idx="7">
                  <c:v>-423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5E-4E1F-A771-D1C14B49EF40}"/>
            </c:ext>
          </c:extLst>
        </c:ser>
        <c:ser>
          <c:idx val="4"/>
          <c:order val="4"/>
          <c:tx>
            <c:strRef>
              <c:f>グラフ用!$Z$20</c:f>
              <c:strCache>
                <c:ptCount val="1"/>
                <c:pt idx="0">
                  <c:v>宝達志水町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グラフ用!$AA$15:$AH$15</c:f>
              <c:strCache>
                <c:ptCount val="8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  <c:pt idx="7">
                  <c:v>令和4年度</c:v>
                </c:pt>
              </c:strCache>
            </c:strRef>
          </c:cat>
          <c:val>
            <c:numRef>
              <c:f>グラフ用!$AA$20:$AH$20</c:f>
              <c:numCache>
                <c:formatCode>#,##0_);[Red]\(#,##0\)</c:formatCode>
                <c:ptCount val="8"/>
                <c:pt idx="0">
                  <c:v>-189</c:v>
                </c:pt>
                <c:pt idx="1">
                  <c:v>-226</c:v>
                </c:pt>
                <c:pt idx="2">
                  <c:v>-228</c:v>
                </c:pt>
                <c:pt idx="3">
                  <c:v>-181</c:v>
                </c:pt>
                <c:pt idx="4">
                  <c:v>-238</c:v>
                </c:pt>
                <c:pt idx="5">
                  <c:v>-237</c:v>
                </c:pt>
                <c:pt idx="6">
                  <c:v>-287</c:v>
                </c:pt>
                <c:pt idx="7">
                  <c:v>-283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5E-4E1F-A771-D1C14B49EF40}"/>
            </c:ext>
          </c:extLst>
        </c:ser>
        <c:ser>
          <c:idx val="5"/>
          <c:order val="5"/>
          <c:tx>
            <c:strRef>
              <c:f>グラフ用!$Z$21</c:f>
              <c:strCache>
                <c:ptCount val="1"/>
                <c:pt idx="0">
                  <c:v>中能登町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グラフ用!$AA$15:$AH$15</c:f>
              <c:strCache>
                <c:ptCount val="8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令和2年度</c:v>
                </c:pt>
                <c:pt idx="6">
                  <c:v>令和3年度</c:v>
                </c:pt>
                <c:pt idx="7">
                  <c:v>令和4年度</c:v>
                </c:pt>
              </c:strCache>
            </c:strRef>
          </c:cat>
          <c:val>
            <c:numRef>
              <c:f>グラフ用!$AA$21:$AH$21</c:f>
              <c:numCache>
                <c:formatCode>#,##0_);[Red]\(#,##0\)</c:formatCode>
                <c:ptCount val="8"/>
                <c:pt idx="0">
                  <c:v>-262</c:v>
                </c:pt>
                <c:pt idx="1">
                  <c:v>-230</c:v>
                </c:pt>
                <c:pt idx="2">
                  <c:v>-184</c:v>
                </c:pt>
                <c:pt idx="3">
                  <c:v>-219</c:v>
                </c:pt>
                <c:pt idx="4">
                  <c:v>-203</c:v>
                </c:pt>
                <c:pt idx="5">
                  <c:v>-259</c:v>
                </c:pt>
                <c:pt idx="6">
                  <c:v>-298</c:v>
                </c:pt>
                <c:pt idx="7">
                  <c:v>-236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5E-4E1F-A771-D1C14B49EF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9857912"/>
        <c:axId val="519857128"/>
      </c:barChart>
      <c:catAx>
        <c:axId val="51985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857128"/>
        <c:crosses val="autoZero"/>
        <c:auto val="1"/>
        <c:lblAlgn val="ctr"/>
        <c:lblOffset val="100"/>
        <c:noMultiLvlLbl val="0"/>
      </c:catAx>
      <c:valAx>
        <c:axId val="51985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人口動態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857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noFill/>
          </a:ln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image" Target="../media/image1.emf"/><Relationship Id="rId7" Type="http://schemas.openxmlformats.org/officeDocument/2006/relationships/image" Target="../media/image5.emf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4.emf"/><Relationship Id="rId5" Type="http://schemas.openxmlformats.org/officeDocument/2006/relationships/image" Target="../media/image3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357187</xdr:colOff>
      <xdr:row>4</xdr:row>
      <xdr:rowOff>158750</xdr:rowOff>
    </xdr:from>
    <xdr:to>
      <xdr:col>24</xdr:col>
      <xdr:colOff>357187</xdr:colOff>
      <xdr:row>65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357187</xdr:colOff>
      <xdr:row>4</xdr:row>
      <xdr:rowOff>142875</xdr:rowOff>
    </xdr:from>
    <xdr:to>
      <xdr:col>24</xdr:col>
      <xdr:colOff>357187</xdr:colOff>
      <xdr:row>65</xdr:row>
      <xdr:rowOff>103187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420687</xdr:colOff>
      <xdr:row>59</xdr:row>
      <xdr:rowOff>7937</xdr:rowOff>
    </xdr:from>
    <xdr:to>
      <xdr:col>23</xdr:col>
      <xdr:colOff>222249</xdr:colOff>
      <xdr:row>61</xdr:row>
      <xdr:rowOff>51102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3450887" y="10123487"/>
          <a:ext cx="2544762" cy="3860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500060</xdr:colOff>
      <xdr:row>0</xdr:row>
      <xdr:rowOff>0</xdr:rowOff>
    </xdr:from>
    <xdr:to>
      <xdr:col>2</xdr:col>
      <xdr:colOff>394810</xdr:colOff>
      <xdr:row>2</xdr:row>
      <xdr:rowOff>127000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00060" y="0"/>
          <a:ext cx="1266350" cy="46990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/>
            <a:t>資料５</a:t>
          </a:r>
          <a:endParaRPr kumimoji="1" lang="ja-JP" altLang="en-US" sz="1200" b="1"/>
        </a:p>
      </xdr:txBody>
    </xdr:sp>
    <xdr:clientData/>
  </xdr:twoCellAnchor>
  <xdr:twoCellAnchor>
    <xdr:from>
      <xdr:col>14</xdr:col>
      <xdr:colOff>666749</xdr:colOff>
      <xdr:row>0</xdr:row>
      <xdr:rowOff>1</xdr:rowOff>
    </xdr:from>
    <xdr:to>
      <xdr:col>24</xdr:col>
      <xdr:colOff>619822</xdr:colOff>
      <xdr:row>3</xdr:row>
      <xdr:rowOff>-1</xdr:rowOff>
    </xdr:to>
    <xdr:sp macro="" textlink="">
      <xdr:nvSpPr>
        <xdr:cNvPr id="6" name="テキスト ボックス 3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0267949" y="1"/>
          <a:ext cx="6811073" cy="514348"/>
        </a:xfrm>
        <a:prstGeom prst="rect">
          <a:avLst/>
        </a:prstGeom>
        <a:noFill/>
        <a:ln w="19050">
          <a:noFill/>
        </a:ln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ja-JP" sz="1800" b="1">
              <a:latin typeface="+mn-ea"/>
              <a:ea typeface="+mn-ea"/>
            </a:rPr>
            <a:t>R3.5.</a:t>
          </a:r>
          <a:r>
            <a:rPr lang="ja-JP" altLang="en-US" sz="1800" b="1" baseline="0">
              <a:latin typeface="+mn-ea"/>
              <a:ea typeface="+mn-ea"/>
            </a:rPr>
            <a:t>●</a:t>
          </a:r>
          <a:r>
            <a:rPr lang="ja-JP" altLang="ja-JP" sz="1800" b="1">
              <a:latin typeface="+mn-ea"/>
              <a:ea typeface="+mn-ea"/>
            </a:rPr>
            <a:t>　</a:t>
          </a:r>
          <a:r>
            <a:rPr lang="ja-JP" altLang="en-US" sz="1800" b="1">
              <a:latin typeface="+mn-ea"/>
              <a:ea typeface="+mn-ea"/>
            </a:rPr>
            <a:t>羽咋市まち・ひと・しごと創生本部事務局会議 資料</a:t>
          </a:r>
          <a:endParaRPr lang="ja-JP" altLang="ja-JP" sz="18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357187</xdr:colOff>
      <xdr:row>4</xdr:row>
      <xdr:rowOff>158750</xdr:rowOff>
    </xdr:from>
    <xdr:to>
      <xdr:col>24</xdr:col>
      <xdr:colOff>357187</xdr:colOff>
      <xdr:row>65</xdr:row>
      <xdr:rowOff>158750</xdr:rowOff>
    </xdr:to>
    <xdr:graphicFrame macro="">
      <xdr:nvGraphicFramePr>
        <xdr:cNvPr id="8" name="グラフ 7" hidden="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357187</xdr:colOff>
      <xdr:row>4</xdr:row>
      <xdr:rowOff>142875</xdr:rowOff>
    </xdr:from>
    <xdr:to>
      <xdr:col>24</xdr:col>
      <xdr:colOff>357187</xdr:colOff>
      <xdr:row>65</xdr:row>
      <xdr:rowOff>103187</xdr:rowOff>
    </xdr:to>
    <xdr:graphicFrame macro="">
      <xdr:nvGraphicFramePr>
        <xdr:cNvPr id="9" name="グラフ 8" hidden="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420687</xdr:colOff>
      <xdr:row>59</xdr:row>
      <xdr:rowOff>7937</xdr:rowOff>
    </xdr:from>
    <xdr:to>
      <xdr:col>23</xdr:col>
      <xdr:colOff>222249</xdr:colOff>
      <xdr:row>61</xdr:row>
      <xdr:rowOff>51102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13541375" y="9842500"/>
          <a:ext cx="2563812" cy="376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19050</xdr:colOff>
      <xdr:row>4</xdr:row>
      <xdr:rowOff>114300</xdr:rowOff>
    </xdr:from>
    <xdr:to>
      <xdr:col>24</xdr:col>
      <xdr:colOff>361950</xdr:colOff>
      <xdr:row>64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606137</xdr:colOff>
      <xdr:row>0</xdr:row>
      <xdr:rowOff>51955</xdr:rowOff>
    </xdr:from>
    <xdr:to>
      <xdr:col>24</xdr:col>
      <xdr:colOff>357621</xdr:colOff>
      <xdr:row>2</xdr:row>
      <xdr:rowOff>86591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8391910" y="51955"/>
          <a:ext cx="1258166" cy="3810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500"/>
            </a:lnSpc>
            <a:spcAft>
              <a:spcPts val="0"/>
            </a:spcAft>
          </a:pPr>
          <a:r>
            <a:rPr lang="ja-JP" sz="2400" b="1" kern="100">
              <a:effectLst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2400" b="1" kern="100">
              <a:effectLst/>
              <a:ea typeface="ＭＳ Ｐゴシック" panose="020B0600070205080204" pitchFamily="50" charset="-128"/>
              <a:cs typeface="Times New Roman" panose="02020603050405020304" pitchFamily="18" charset="0"/>
            </a:rPr>
            <a:t>５</a:t>
          </a:r>
          <a:endParaRPr lang="ja-JP" sz="14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502228</xdr:colOff>
      <xdr:row>2</xdr:row>
      <xdr:rowOff>103908</xdr:rowOff>
    </xdr:from>
    <xdr:to>
      <xdr:col>25</xdr:col>
      <xdr:colOff>175781</xdr:colOff>
      <xdr:row>4</xdr:row>
      <xdr:rowOff>83275</xdr:rowOff>
    </xdr:to>
    <xdr:sp macro="" textlink="">
      <xdr:nvSpPr>
        <xdr:cNvPr id="7" name="テキスト ボックス 34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5032183" y="450272"/>
          <a:ext cx="5128780" cy="325730"/>
        </a:xfrm>
        <a:prstGeom prst="rect">
          <a:avLst/>
        </a:prstGeom>
        <a:noFill/>
        <a:ln w="19050">
          <a:noFill/>
        </a:ln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en-US" sz="1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R4.5.31</a:t>
          </a:r>
          <a:r>
            <a:rPr lang="ja-JP" sz="1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　羽咋市まち・ひと・しごと創生本部事務局会議 資料</a:t>
          </a:r>
          <a:endParaRPr lang="ja-JP" sz="16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357187</xdr:colOff>
      <xdr:row>4</xdr:row>
      <xdr:rowOff>158750</xdr:rowOff>
    </xdr:from>
    <xdr:to>
      <xdr:col>24</xdr:col>
      <xdr:colOff>357187</xdr:colOff>
      <xdr:row>65</xdr:row>
      <xdr:rowOff>158750</xdr:rowOff>
    </xdr:to>
    <xdr:graphicFrame macro="">
      <xdr:nvGraphicFramePr>
        <xdr:cNvPr id="2" name="グラフ 1" hidden="1">
          <a:extLst>
            <a:ext uri="{FF2B5EF4-FFF2-40B4-BE49-F238E27FC236}">
              <a16:creationId xmlns:a16="http://schemas.microsoft.com/office/drawing/2014/main" id="{2AD12436-E568-4C3F-9AF6-8947D387D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357187</xdr:colOff>
      <xdr:row>4</xdr:row>
      <xdr:rowOff>142875</xdr:rowOff>
    </xdr:from>
    <xdr:to>
      <xdr:col>24</xdr:col>
      <xdr:colOff>357187</xdr:colOff>
      <xdr:row>65</xdr:row>
      <xdr:rowOff>103187</xdr:rowOff>
    </xdr:to>
    <xdr:graphicFrame macro="">
      <xdr:nvGraphicFramePr>
        <xdr:cNvPr id="3" name="グラフ 2" hidden="1">
          <a:extLst>
            <a:ext uri="{FF2B5EF4-FFF2-40B4-BE49-F238E27FC236}">
              <a16:creationId xmlns:a16="http://schemas.microsoft.com/office/drawing/2014/main" id="{466F797D-1602-4D7D-8FB0-8F3BCC8C4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420687</xdr:colOff>
      <xdr:row>59</xdr:row>
      <xdr:rowOff>7937</xdr:rowOff>
    </xdr:from>
    <xdr:to>
      <xdr:col>23</xdr:col>
      <xdr:colOff>222249</xdr:colOff>
      <xdr:row>61</xdr:row>
      <xdr:rowOff>51102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16C1DE6-26CD-474A-B647-A65ADCFA36D2}"/>
            </a:ext>
          </a:extLst>
        </xdr:cNvPr>
        <xdr:cNvSpPr txBox="1"/>
      </xdr:nvSpPr>
      <xdr:spPr>
        <a:xfrm>
          <a:off x="14197647" y="9898697"/>
          <a:ext cx="2727642" cy="37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19050</xdr:colOff>
      <xdr:row>4</xdr:row>
      <xdr:rowOff>114300</xdr:rowOff>
    </xdr:from>
    <xdr:to>
      <xdr:col>24</xdr:col>
      <xdr:colOff>361950</xdr:colOff>
      <xdr:row>64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BC7244F-6920-4293-9933-338162E89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24</xdr:row>
      <xdr:rowOff>0</xdr:rowOff>
    </xdr:from>
    <xdr:to>
      <xdr:col>49</xdr:col>
      <xdr:colOff>0</xdr:colOff>
      <xdr:row>85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0</xdr:colOff>
      <xdr:row>24</xdr:row>
      <xdr:rowOff>111125</xdr:rowOff>
    </xdr:from>
    <xdr:to>
      <xdr:col>49</xdr:col>
      <xdr:colOff>0</xdr:colOff>
      <xdr:row>84</xdr:row>
      <xdr:rowOff>111125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48</xdr:col>
      <xdr:colOff>84345</xdr:colOff>
      <xdr:row>54</xdr:row>
      <xdr:rowOff>0</xdr:rowOff>
    </xdr:from>
    <xdr:to>
      <xdr:col>48</xdr:col>
      <xdr:colOff>469900</xdr:colOff>
      <xdr:row>56</xdr:row>
      <xdr:rowOff>48679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15784720" y="29162375"/>
          <a:ext cx="385555" cy="397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</a:rPr>
            <a:t>（％）</a:t>
          </a:r>
        </a:p>
      </xdr:txBody>
    </xdr:sp>
    <xdr:clientData/>
  </xdr:twoCellAnchor>
  <xdr:twoCellAnchor>
    <xdr:from>
      <xdr:col>44</xdr:col>
      <xdr:colOff>174625</xdr:colOff>
      <xdr:row>78</xdr:row>
      <xdr:rowOff>111125</xdr:rowOff>
    </xdr:from>
    <xdr:to>
      <xdr:col>47</xdr:col>
      <xdr:colOff>492125</xdr:colOff>
      <xdr:row>80</xdr:row>
      <xdr:rowOff>154290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13144500" y="33464500"/>
          <a:ext cx="2365375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9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24</xdr:col>
      <xdr:colOff>15875</xdr:colOff>
      <xdr:row>133</xdr:row>
      <xdr:rowOff>15240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5"/>
          <a:ext cx="16411575" cy="34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24</xdr:col>
      <xdr:colOff>15875</xdr:colOff>
      <xdr:row>111</xdr:row>
      <xdr:rowOff>15240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78200"/>
          <a:ext cx="16411575" cy="34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24</xdr:col>
      <xdr:colOff>15875</xdr:colOff>
      <xdr:row>89</xdr:row>
      <xdr:rowOff>15240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39625"/>
          <a:ext cx="16411575" cy="34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24</xdr:col>
      <xdr:colOff>15875</xdr:colOff>
      <xdr:row>67</xdr:row>
      <xdr:rowOff>15240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050"/>
          <a:ext cx="16411575" cy="34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24</xdr:col>
      <xdr:colOff>15875</xdr:colOff>
      <xdr:row>45</xdr:row>
      <xdr:rowOff>15240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62475"/>
          <a:ext cx="16411575" cy="34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24</xdr:col>
      <xdr:colOff>15875</xdr:colOff>
      <xdr:row>23</xdr:row>
      <xdr:rowOff>15240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16411575" cy="34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0.03296</cdr:x>
      <cdr:y>0.49988</cdr:y>
    </cdr:from>
    <cdr:to>
      <cdr:x>0.05649</cdr:x>
      <cdr:y>0.53724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539928" y="5324795"/>
          <a:ext cx="385555" cy="39792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wordArtVertRtl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</a:rPr>
            <a:t>（人）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18</xdr:row>
      <xdr:rowOff>0</xdr:rowOff>
    </xdr:from>
    <xdr:to>
      <xdr:col>23</xdr:col>
      <xdr:colOff>0</xdr:colOff>
      <xdr:row>29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SpPr/>
      </xdr:nvSpPr>
      <xdr:spPr>
        <a:xfrm>
          <a:off x="14153029" y="5087471"/>
          <a:ext cx="582706" cy="25997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537881</xdr:colOff>
      <xdr:row>0</xdr:row>
      <xdr:rowOff>112059</xdr:rowOff>
    </xdr:from>
    <xdr:to>
      <xdr:col>23</xdr:col>
      <xdr:colOff>593909</xdr:colOff>
      <xdr:row>1</xdr:row>
      <xdr:rowOff>44824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SpPr txBox="1"/>
      </xdr:nvSpPr>
      <xdr:spPr>
        <a:xfrm>
          <a:off x="14433175" y="112059"/>
          <a:ext cx="1904999" cy="3810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取扱注意</a:t>
          </a:r>
        </a:p>
      </xdr:txBody>
    </xdr:sp>
    <xdr:clientData/>
  </xdr:twoCellAnchor>
  <xdr:twoCellAnchor>
    <xdr:from>
      <xdr:col>19</xdr:col>
      <xdr:colOff>448236</xdr:colOff>
      <xdr:row>1</xdr:row>
      <xdr:rowOff>179294</xdr:rowOff>
    </xdr:from>
    <xdr:to>
      <xdr:col>24</xdr:col>
      <xdr:colOff>22413</xdr:colOff>
      <xdr:row>3</xdr:row>
      <xdr:rowOff>7689</xdr:rowOff>
    </xdr:to>
    <xdr:sp macro="" textlink="">
      <xdr:nvSpPr>
        <xdr:cNvPr id="5" name="テキスト ボックス 3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 txBox="1"/>
      </xdr:nvSpPr>
      <xdr:spPr>
        <a:xfrm>
          <a:off x="13810450" y="628330"/>
          <a:ext cx="2962356" cy="359073"/>
        </a:xfrm>
        <a:prstGeom prst="rect">
          <a:avLst/>
        </a:prstGeom>
        <a:noFill/>
        <a:ln w="19050">
          <a:noFill/>
        </a:ln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solidFill>
                <a:srgbClr val="FF0000"/>
              </a:solidFill>
            </a:rPr>
            <a:t>Ｒ２</a:t>
          </a:r>
          <a:r>
            <a:rPr lang="en-US" altLang="ja-JP" sz="1600" b="1">
              <a:solidFill>
                <a:srgbClr val="FF0000"/>
              </a:solidFill>
            </a:rPr>
            <a:t>.</a:t>
          </a:r>
          <a:r>
            <a:rPr lang="ja-JP" altLang="en-US" sz="1600" b="1">
              <a:solidFill>
                <a:srgbClr val="FF0000"/>
              </a:solidFill>
            </a:rPr>
            <a:t>２</a:t>
          </a:r>
          <a:r>
            <a:rPr lang="en-US" altLang="ja-JP" sz="1600" b="1">
              <a:solidFill>
                <a:srgbClr val="FF0000"/>
              </a:solidFill>
            </a:rPr>
            <a:t>.</a:t>
          </a:r>
          <a:r>
            <a:rPr lang="ja-JP" altLang="en-US" sz="1600" b="1">
              <a:solidFill>
                <a:srgbClr val="FF0000"/>
              </a:solidFill>
            </a:rPr>
            <a:t>２８</a:t>
          </a:r>
          <a:r>
            <a:rPr lang="ja-JP" altLang="ja-JP" sz="1600" b="1">
              <a:solidFill>
                <a:srgbClr val="FF0000"/>
              </a:solidFill>
            </a:rPr>
            <a:t>　</a:t>
          </a:r>
          <a:r>
            <a:rPr lang="ja-JP" altLang="en-US" sz="1600" b="1">
              <a:solidFill>
                <a:srgbClr val="FF0000"/>
              </a:solidFill>
            </a:rPr>
            <a:t>事務局会議</a:t>
          </a:r>
          <a:r>
            <a:rPr lang="ja-JP" altLang="en-US" sz="1600" b="1"/>
            <a:t> 資料</a:t>
          </a:r>
          <a:endParaRPr lang="ja-JP" altLang="ja-JP" sz="1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02&#12305;2019&#24180;&#24230;PJ/&#12304;114-1904&#12305;&#32701;&#21643;&#24066;&#65306;&#32207;&#21512;&#25126;&#30053;&#35211;&#30452;&#12375;&#26989;&#21209;/&#12304;B&#12305;&#26989;&#21209;&#23455;&#26045;/&#12304;B-3&#12305;&#12479;&#12473;&#12463;/&#12304;B-3-02&#12305;&#20154;&#21475;&#21205;&#21521;&#12395;&#38306;&#12377;&#12427;&#35519;&#26619;&#12539;&#20998;&#26512;/&#22259;&#34920;/1-1_&#20154;&#21475;&#25512;&#35336;&#65288;&#20303;&#22522;&#12395;&#12424;&#12427;&#35036;&#27491;&#65289;(&#24179;&#22343;)_04_1906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6001;&#25919;&#35506;/00%20&#12414;&#12385;&#12539;&#12402;&#12392;&#12539;&#12375;&#12372;&#12392;&#21109;&#29983;&#26412;&#37096;&#20107;&#21209;&#23616;/03%20&#20250;&#35696;/0%20&#24193;&#20869;&#20250;&#35696;/4%20&#24193;&#35696;&#65288;&#24066;&#38263;&#12498;&#12450;&#12522;&#12531;&#12464;&#65289;/R1.8.30%20&#30701;&#26399;&#30446;&#27161;&#31639;&#20986;&#12392;&#31532;2&#26399;&#32207;&#21512;&#25126;&#30053;&#31574;&#23450;&#12398;&#39592;&#23376;&#12498;&#12450;/&#9733;&#21442;&#32771;%20&#12304;&#32701;&#21643;&#24066;&#24193;&#35696;&#29992;&#36039;&#26009;&#27096;&#24335;&#12305;&#20154;&#21475;&#25512;&#31227;_05_1908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移"/>
      <sheetName val="2020年まで推計"/>
      <sheetName val="羽咋市住基データ"/>
      <sheetName val="パターン１’（社人研推計準拠）（2020年基点）"/>
      <sheetName val="パターン１’（社人研推計準拠）（2020年基点） (2)"/>
      <sheetName val="コード表"/>
      <sheetName val="RAW_国勢調査_S55"/>
      <sheetName val="RAW_国勢調査_S60"/>
      <sheetName val="RAW_国勢調査_H2"/>
      <sheetName val="RAW_国勢調査_H7"/>
      <sheetName val="RAW_国勢調査_H12"/>
      <sheetName val="RAW_国勢調査_H17"/>
      <sheetName val="RAW_国勢調査_H22"/>
      <sheetName val="国勢調査_H27"/>
      <sheetName val="手引き"/>
      <sheetName val="人口指数グラフ"/>
      <sheetName val="パターン１（社人研推計準拠）"/>
      <sheetName val="パターン２（独自推計）"/>
      <sheetName val="シミュレーション１（①＋出生率上昇）"/>
      <sheetName val="シミュレーション２（シミュレーション１＋移動均衡）"/>
      <sheetName val="基礎データ→"/>
      <sheetName val="社人研推計"/>
      <sheetName val="市区町村別TFR"/>
      <sheetName val="参照用"/>
      <sheetName val="TFRとCWR"/>
      <sheetName val="TFR等推計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C3" t="str">
            <v>全国</v>
          </cell>
          <cell r="D3" t="str">
            <v>00000</v>
          </cell>
        </row>
        <row r="4">
          <cell r="C4" t="str">
            <v>北海道</v>
          </cell>
          <cell r="D4" t="str">
            <v>01000</v>
          </cell>
        </row>
        <row r="5">
          <cell r="C5" t="str">
            <v>札幌市</v>
          </cell>
          <cell r="D5" t="str">
            <v>01100</v>
          </cell>
        </row>
        <row r="6">
          <cell r="C6" t="str">
            <v>札幌市 中央区</v>
          </cell>
          <cell r="D6" t="str">
            <v>01101</v>
          </cell>
        </row>
        <row r="7">
          <cell r="C7" t="str">
            <v>札幌市 北区</v>
          </cell>
          <cell r="D7" t="str">
            <v>01102</v>
          </cell>
        </row>
        <row r="8">
          <cell r="C8" t="str">
            <v>札幌市 東区</v>
          </cell>
          <cell r="D8" t="str">
            <v>01103</v>
          </cell>
        </row>
        <row r="9">
          <cell r="C9" t="str">
            <v>札幌市 白石区</v>
          </cell>
          <cell r="D9" t="str">
            <v>01104</v>
          </cell>
        </row>
        <row r="10">
          <cell r="C10" t="str">
            <v>札幌市 豊平区</v>
          </cell>
          <cell r="D10" t="str">
            <v>01105</v>
          </cell>
        </row>
        <row r="11">
          <cell r="C11" t="str">
            <v>札幌市 南区</v>
          </cell>
          <cell r="D11" t="str">
            <v>01106</v>
          </cell>
        </row>
        <row r="12">
          <cell r="C12" t="str">
            <v>札幌市 西区</v>
          </cell>
          <cell r="D12" t="str">
            <v>01107</v>
          </cell>
        </row>
        <row r="13">
          <cell r="C13" t="str">
            <v>札幌市 厚別区</v>
          </cell>
          <cell r="D13" t="str">
            <v>01108</v>
          </cell>
        </row>
        <row r="14">
          <cell r="C14" t="str">
            <v>札幌市 手稲区</v>
          </cell>
          <cell r="D14" t="str">
            <v>01109</v>
          </cell>
        </row>
        <row r="15">
          <cell r="C15" t="str">
            <v>札幌市 清田区</v>
          </cell>
          <cell r="D15" t="str">
            <v>01110</v>
          </cell>
        </row>
        <row r="16">
          <cell r="C16" t="str">
            <v>函館市</v>
          </cell>
          <cell r="D16" t="str">
            <v>01202</v>
          </cell>
        </row>
        <row r="17">
          <cell r="C17" t="str">
            <v>小樽市</v>
          </cell>
          <cell r="D17" t="str">
            <v>01203</v>
          </cell>
        </row>
        <row r="18">
          <cell r="C18" t="str">
            <v>旭川市</v>
          </cell>
          <cell r="D18" t="str">
            <v>01204</v>
          </cell>
        </row>
        <row r="19">
          <cell r="C19" t="str">
            <v>室蘭市</v>
          </cell>
          <cell r="D19" t="str">
            <v>01205</v>
          </cell>
        </row>
        <row r="20">
          <cell r="C20" t="str">
            <v>釧路市</v>
          </cell>
          <cell r="D20" t="str">
            <v>01206</v>
          </cell>
        </row>
        <row r="21">
          <cell r="C21" t="str">
            <v>帯広市</v>
          </cell>
          <cell r="D21" t="str">
            <v>01207</v>
          </cell>
        </row>
        <row r="22">
          <cell r="C22" t="str">
            <v>北見市</v>
          </cell>
          <cell r="D22" t="str">
            <v>01208</v>
          </cell>
        </row>
        <row r="23">
          <cell r="C23" t="str">
            <v>夕張市</v>
          </cell>
          <cell r="D23" t="str">
            <v>01209</v>
          </cell>
        </row>
        <row r="24">
          <cell r="C24" t="str">
            <v>岩見沢市</v>
          </cell>
          <cell r="D24" t="str">
            <v>01210</v>
          </cell>
        </row>
        <row r="25">
          <cell r="C25" t="str">
            <v>網走市</v>
          </cell>
          <cell r="D25" t="str">
            <v>01211</v>
          </cell>
        </row>
        <row r="26">
          <cell r="C26" t="str">
            <v>留萌市</v>
          </cell>
          <cell r="D26" t="str">
            <v>01212</v>
          </cell>
        </row>
        <row r="27">
          <cell r="C27" t="str">
            <v>苫小牧市</v>
          </cell>
          <cell r="D27" t="str">
            <v>01213</v>
          </cell>
        </row>
        <row r="28">
          <cell r="C28" t="str">
            <v>稚内市</v>
          </cell>
          <cell r="D28" t="str">
            <v>01214</v>
          </cell>
        </row>
        <row r="29">
          <cell r="C29" t="str">
            <v>美唄市</v>
          </cell>
          <cell r="D29" t="str">
            <v>01215</v>
          </cell>
        </row>
        <row r="30">
          <cell r="C30" t="str">
            <v>芦別市</v>
          </cell>
          <cell r="D30" t="str">
            <v>01216</v>
          </cell>
        </row>
        <row r="31">
          <cell r="C31" t="str">
            <v>江別市</v>
          </cell>
          <cell r="D31" t="str">
            <v>01217</v>
          </cell>
        </row>
        <row r="32">
          <cell r="C32" t="str">
            <v>赤平市</v>
          </cell>
          <cell r="D32" t="str">
            <v>01218</v>
          </cell>
        </row>
        <row r="33">
          <cell r="C33" t="str">
            <v>紋別市</v>
          </cell>
          <cell r="D33" t="str">
            <v>01219</v>
          </cell>
        </row>
        <row r="34">
          <cell r="C34" t="str">
            <v>士別市</v>
          </cell>
          <cell r="D34" t="str">
            <v>01220</v>
          </cell>
        </row>
        <row r="35">
          <cell r="C35" t="str">
            <v>名寄市</v>
          </cell>
          <cell r="D35" t="str">
            <v>01221</v>
          </cell>
        </row>
        <row r="36">
          <cell r="C36" t="str">
            <v>三笠市</v>
          </cell>
          <cell r="D36" t="str">
            <v>01222</v>
          </cell>
        </row>
        <row r="37">
          <cell r="C37" t="str">
            <v>根室市</v>
          </cell>
          <cell r="D37" t="str">
            <v>01223</v>
          </cell>
        </row>
        <row r="38">
          <cell r="C38" t="str">
            <v>千歳市</v>
          </cell>
          <cell r="D38" t="str">
            <v>01224</v>
          </cell>
        </row>
        <row r="39">
          <cell r="C39" t="str">
            <v>滝川市</v>
          </cell>
          <cell r="D39" t="str">
            <v>01225</v>
          </cell>
        </row>
        <row r="40">
          <cell r="C40" t="str">
            <v>砂川市</v>
          </cell>
          <cell r="D40" t="str">
            <v>01226</v>
          </cell>
        </row>
        <row r="41">
          <cell r="C41" t="str">
            <v>歌志内市</v>
          </cell>
          <cell r="D41" t="str">
            <v>01227</v>
          </cell>
        </row>
        <row r="42">
          <cell r="C42" t="str">
            <v>深川市</v>
          </cell>
          <cell r="D42" t="str">
            <v>01228</v>
          </cell>
        </row>
        <row r="43">
          <cell r="C43" t="str">
            <v>富良野市</v>
          </cell>
          <cell r="D43" t="str">
            <v>01229</v>
          </cell>
        </row>
        <row r="44">
          <cell r="C44" t="str">
            <v>登別市</v>
          </cell>
          <cell r="D44" t="str">
            <v>01230</v>
          </cell>
        </row>
        <row r="45">
          <cell r="C45" t="str">
            <v>恵庭市</v>
          </cell>
          <cell r="D45" t="str">
            <v>01231</v>
          </cell>
        </row>
        <row r="46">
          <cell r="C46" t="str">
            <v>伊達市</v>
          </cell>
          <cell r="D46" t="str">
            <v>01233</v>
          </cell>
        </row>
        <row r="47">
          <cell r="C47" t="str">
            <v>北広島市</v>
          </cell>
          <cell r="D47" t="str">
            <v>01234</v>
          </cell>
        </row>
        <row r="48">
          <cell r="C48" t="str">
            <v>石狩市</v>
          </cell>
          <cell r="D48" t="str">
            <v>01235</v>
          </cell>
        </row>
        <row r="49">
          <cell r="C49" t="str">
            <v>北斗市</v>
          </cell>
          <cell r="D49" t="str">
            <v>01236</v>
          </cell>
        </row>
        <row r="50">
          <cell r="C50" t="str">
            <v>当別町</v>
          </cell>
          <cell r="D50" t="str">
            <v>01303</v>
          </cell>
        </row>
        <row r="51">
          <cell r="C51" t="str">
            <v>新篠津村</v>
          </cell>
          <cell r="D51" t="str">
            <v>01304</v>
          </cell>
        </row>
        <row r="52">
          <cell r="C52" t="str">
            <v>松前町</v>
          </cell>
          <cell r="D52" t="str">
            <v>01331</v>
          </cell>
        </row>
        <row r="53">
          <cell r="C53" t="str">
            <v>福島町</v>
          </cell>
          <cell r="D53" t="str">
            <v>01332</v>
          </cell>
        </row>
        <row r="54">
          <cell r="C54" t="str">
            <v>知内町</v>
          </cell>
          <cell r="D54" t="str">
            <v>01333</v>
          </cell>
        </row>
        <row r="55">
          <cell r="C55" t="str">
            <v>木古内町</v>
          </cell>
          <cell r="D55" t="str">
            <v>01334</v>
          </cell>
        </row>
        <row r="56">
          <cell r="C56" t="str">
            <v>七飯町</v>
          </cell>
          <cell r="D56" t="str">
            <v>01337</v>
          </cell>
        </row>
        <row r="57">
          <cell r="C57" t="str">
            <v>鹿部町</v>
          </cell>
          <cell r="D57" t="str">
            <v>01343</v>
          </cell>
        </row>
        <row r="58">
          <cell r="C58" t="str">
            <v>森町</v>
          </cell>
          <cell r="D58" t="str">
            <v>01345</v>
          </cell>
        </row>
        <row r="59">
          <cell r="C59" t="str">
            <v>八雲町</v>
          </cell>
          <cell r="D59" t="str">
            <v>01346</v>
          </cell>
        </row>
        <row r="60">
          <cell r="C60" t="str">
            <v>長万部町</v>
          </cell>
          <cell r="D60" t="str">
            <v>01347</v>
          </cell>
        </row>
        <row r="61">
          <cell r="C61" t="str">
            <v>江差町</v>
          </cell>
          <cell r="D61" t="str">
            <v>01361</v>
          </cell>
        </row>
        <row r="62">
          <cell r="C62" t="str">
            <v>上ノ国町</v>
          </cell>
          <cell r="D62" t="str">
            <v>01362</v>
          </cell>
        </row>
        <row r="63">
          <cell r="C63" t="str">
            <v>厚沢部町</v>
          </cell>
          <cell r="D63" t="str">
            <v>01363</v>
          </cell>
        </row>
        <row r="64">
          <cell r="C64" t="str">
            <v>乙部町</v>
          </cell>
          <cell r="D64" t="str">
            <v>01364</v>
          </cell>
        </row>
        <row r="65">
          <cell r="C65" t="str">
            <v>奥尻町</v>
          </cell>
          <cell r="D65" t="str">
            <v>01367</v>
          </cell>
        </row>
        <row r="66">
          <cell r="C66" t="str">
            <v>今金町</v>
          </cell>
          <cell r="D66" t="str">
            <v>01370</v>
          </cell>
        </row>
        <row r="67">
          <cell r="C67" t="str">
            <v>せたな町</v>
          </cell>
          <cell r="D67" t="str">
            <v>01371</v>
          </cell>
        </row>
        <row r="68">
          <cell r="C68" t="str">
            <v>島牧村</v>
          </cell>
          <cell r="D68" t="str">
            <v>01391</v>
          </cell>
        </row>
        <row r="69">
          <cell r="C69" t="str">
            <v>寿都町</v>
          </cell>
          <cell r="D69" t="str">
            <v>01392</v>
          </cell>
        </row>
        <row r="70">
          <cell r="C70" t="str">
            <v>黒松内町</v>
          </cell>
          <cell r="D70" t="str">
            <v>01393</v>
          </cell>
        </row>
        <row r="71">
          <cell r="C71" t="str">
            <v>蘭越町</v>
          </cell>
          <cell r="D71" t="str">
            <v>01394</v>
          </cell>
        </row>
        <row r="72">
          <cell r="C72" t="str">
            <v>ニセコ町</v>
          </cell>
          <cell r="D72" t="str">
            <v>01395</v>
          </cell>
        </row>
        <row r="73">
          <cell r="C73" t="str">
            <v>真狩村</v>
          </cell>
          <cell r="D73" t="str">
            <v>01396</v>
          </cell>
        </row>
        <row r="74">
          <cell r="C74" t="str">
            <v>留寿都村</v>
          </cell>
          <cell r="D74" t="str">
            <v>01397</v>
          </cell>
        </row>
        <row r="75">
          <cell r="C75" t="str">
            <v>喜茂別町</v>
          </cell>
          <cell r="D75" t="str">
            <v>01398</v>
          </cell>
        </row>
        <row r="76">
          <cell r="C76" t="str">
            <v>京極町</v>
          </cell>
          <cell r="D76" t="str">
            <v>01399</v>
          </cell>
        </row>
        <row r="77">
          <cell r="C77" t="str">
            <v>倶知安町</v>
          </cell>
          <cell r="D77" t="str">
            <v>01400</v>
          </cell>
        </row>
        <row r="78">
          <cell r="C78" t="str">
            <v>共和町</v>
          </cell>
          <cell r="D78" t="str">
            <v>01401</v>
          </cell>
        </row>
        <row r="79">
          <cell r="C79" t="str">
            <v>岩内町</v>
          </cell>
          <cell r="D79" t="str">
            <v>01402</v>
          </cell>
        </row>
        <row r="80">
          <cell r="C80" t="str">
            <v>泊村</v>
          </cell>
          <cell r="D80" t="str">
            <v>01403</v>
          </cell>
        </row>
        <row r="81">
          <cell r="C81" t="str">
            <v>神恵内村</v>
          </cell>
          <cell r="D81" t="str">
            <v>01404</v>
          </cell>
        </row>
        <row r="82">
          <cell r="C82" t="str">
            <v>積丹町</v>
          </cell>
          <cell r="D82" t="str">
            <v>01405</v>
          </cell>
        </row>
        <row r="83">
          <cell r="C83" t="str">
            <v>古平町</v>
          </cell>
          <cell r="D83" t="str">
            <v>01406</v>
          </cell>
        </row>
        <row r="84">
          <cell r="C84" t="str">
            <v>仁木町</v>
          </cell>
          <cell r="D84" t="str">
            <v>01407</v>
          </cell>
        </row>
        <row r="85">
          <cell r="C85" t="str">
            <v>余市町</v>
          </cell>
          <cell r="D85" t="str">
            <v>01408</v>
          </cell>
        </row>
        <row r="86">
          <cell r="C86" t="str">
            <v>赤井川村</v>
          </cell>
          <cell r="D86" t="str">
            <v>01409</v>
          </cell>
        </row>
        <row r="87">
          <cell r="C87" t="str">
            <v>南幌町</v>
          </cell>
          <cell r="D87" t="str">
            <v>01423</v>
          </cell>
        </row>
        <row r="88">
          <cell r="C88" t="str">
            <v>奈井江町</v>
          </cell>
          <cell r="D88" t="str">
            <v>01424</v>
          </cell>
        </row>
        <row r="89">
          <cell r="C89" t="str">
            <v>上砂川町</v>
          </cell>
          <cell r="D89" t="str">
            <v>01425</v>
          </cell>
        </row>
        <row r="90">
          <cell r="C90" t="str">
            <v>由仁町</v>
          </cell>
          <cell r="D90" t="str">
            <v>01427</v>
          </cell>
        </row>
        <row r="91">
          <cell r="C91" t="str">
            <v>長沼町</v>
          </cell>
          <cell r="D91" t="str">
            <v>01428</v>
          </cell>
        </row>
        <row r="92">
          <cell r="C92" t="str">
            <v>栗山町</v>
          </cell>
          <cell r="D92" t="str">
            <v>01429</v>
          </cell>
        </row>
        <row r="93">
          <cell r="C93" t="str">
            <v>月形町</v>
          </cell>
          <cell r="D93" t="str">
            <v>01430</v>
          </cell>
        </row>
        <row r="94">
          <cell r="C94" t="str">
            <v>浦臼町</v>
          </cell>
          <cell r="D94" t="str">
            <v>01431</v>
          </cell>
        </row>
        <row r="95">
          <cell r="C95" t="str">
            <v>新十津川町</v>
          </cell>
          <cell r="D95" t="str">
            <v>01432</v>
          </cell>
        </row>
        <row r="96">
          <cell r="C96" t="str">
            <v>妹背牛町</v>
          </cell>
          <cell r="D96" t="str">
            <v>01433</v>
          </cell>
        </row>
        <row r="97">
          <cell r="C97" t="str">
            <v>秩父別町</v>
          </cell>
          <cell r="D97" t="str">
            <v>01434</v>
          </cell>
        </row>
        <row r="98">
          <cell r="C98" t="str">
            <v>雨竜町</v>
          </cell>
          <cell r="D98" t="str">
            <v>01436</v>
          </cell>
        </row>
        <row r="99">
          <cell r="C99" t="str">
            <v>北竜町</v>
          </cell>
          <cell r="D99" t="str">
            <v>01437</v>
          </cell>
        </row>
        <row r="100">
          <cell r="C100" t="str">
            <v>沼田町</v>
          </cell>
          <cell r="D100" t="str">
            <v>01438</v>
          </cell>
        </row>
        <row r="101">
          <cell r="C101" t="str">
            <v>鷹栖町</v>
          </cell>
          <cell r="D101" t="str">
            <v>01452</v>
          </cell>
        </row>
        <row r="102">
          <cell r="C102" t="str">
            <v>東神楽町</v>
          </cell>
          <cell r="D102" t="str">
            <v>01453</v>
          </cell>
        </row>
        <row r="103">
          <cell r="C103" t="str">
            <v>当麻町</v>
          </cell>
          <cell r="D103" t="str">
            <v>01454</v>
          </cell>
        </row>
        <row r="104">
          <cell r="C104" t="str">
            <v>比布町</v>
          </cell>
          <cell r="D104" t="str">
            <v>01455</v>
          </cell>
        </row>
        <row r="105">
          <cell r="C105" t="str">
            <v>愛別町</v>
          </cell>
          <cell r="D105" t="str">
            <v>01456</v>
          </cell>
        </row>
        <row r="106">
          <cell r="C106" t="str">
            <v>上川町</v>
          </cell>
          <cell r="D106" t="str">
            <v>01457</v>
          </cell>
        </row>
        <row r="107">
          <cell r="C107" t="str">
            <v>東川町</v>
          </cell>
          <cell r="D107" t="str">
            <v>01458</v>
          </cell>
        </row>
        <row r="108">
          <cell r="C108" t="str">
            <v>美瑛町</v>
          </cell>
          <cell r="D108" t="str">
            <v>01459</v>
          </cell>
        </row>
        <row r="109">
          <cell r="C109" t="str">
            <v>上富良野町</v>
          </cell>
          <cell r="D109" t="str">
            <v>01460</v>
          </cell>
        </row>
        <row r="110">
          <cell r="C110" t="str">
            <v>中富良野町</v>
          </cell>
          <cell r="D110" t="str">
            <v>01461</v>
          </cell>
        </row>
        <row r="111">
          <cell r="C111" t="str">
            <v>南富良野町</v>
          </cell>
          <cell r="D111" t="str">
            <v>01462</v>
          </cell>
        </row>
        <row r="112">
          <cell r="C112" t="str">
            <v>占冠村</v>
          </cell>
          <cell r="D112" t="str">
            <v>01463</v>
          </cell>
        </row>
        <row r="113">
          <cell r="C113" t="str">
            <v>和寒町</v>
          </cell>
          <cell r="D113" t="str">
            <v>01464</v>
          </cell>
        </row>
        <row r="114">
          <cell r="C114" t="str">
            <v>剣淵町</v>
          </cell>
          <cell r="D114" t="str">
            <v>01465</v>
          </cell>
        </row>
        <row r="115">
          <cell r="C115" t="str">
            <v>下川町</v>
          </cell>
          <cell r="D115" t="str">
            <v>01468</v>
          </cell>
        </row>
        <row r="116">
          <cell r="C116" t="str">
            <v>美深町</v>
          </cell>
          <cell r="D116" t="str">
            <v>01469</v>
          </cell>
        </row>
        <row r="117">
          <cell r="C117" t="str">
            <v>音威子府村</v>
          </cell>
          <cell r="D117" t="str">
            <v>01470</v>
          </cell>
        </row>
        <row r="118">
          <cell r="C118" t="str">
            <v>中川町</v>
          </cell>
          <cell r="D118" t="str">
            <v>01471</v>
          </cell>
        </row>
        <row r="119">
          <cell r="C119" t="str">
            <v>幌加内町</v>
          </cell>
          <cell r="D119" t="str">
            <v>01472</v>
          </cell>
        </row>
        <row r="120">
          <cell r="C120" t="str">
            <v>増毛町</v>
          </cell>
          <cell r="D120" t="str">
            <v>01481</v>
          </cell>
        </row>
        <row r="121">
          <cell r="C121" t="str">
            <v>小平町</v>
          </cell>
          <cell r="D121" t="str">
            <v>01482</v>
          </cell>
        </row>
        <row r="122">
          <cell r="C122" t="str">
            <v>苫前町</v>
          </cell>
          <cell r="D122" t="str">
            <v>01483</v>
          </cell>
        </row>
        <row r="123">
          <cell r="C123" t="str">
            <v>羽幌町</v>
          </cell>
          <cell r="D123" t="str">
            <v>01484</v>
          </cell>
        </row>
        <row r="124">
          <cell r="C124" t="str">
            <v>初山別村</v>
          </cell>
          <cell r="D124" t="str">
            <v>01485</v>
          </cell>
        </row>
        <row r="125">
          <cell r="C125" t="str">
            <v>遠別町</v>
          </cell>
          <cell r="D125" t="str">
            <v>01486</v>
          </cell>
        </row>
        <row r="126">
          <cell r="C126" t="str">
            <v>天塩町</v>
          </cell>
          <cell r="D126" t="str">
            <v>01487</v>
          </cell>
        </row>
        <row r="127">
          <cell r="C127" t="str">
            <v>猿払村</v>
          </cell>
          <cell r="D127" t="str">
            <v>01511</v>
          </cell>
        </row>
        <row r="128">
          <cell r="C128" t="str">
            <v>浜頓別町</v>
          </cell>
          <cell r="D128" t="str">
            <v>01512</v>
          </cell>
        </row>
        <row r="129">
          <cell r="C129" t="str">
            <v>中頓別町</v>
          </cell>
          <cell r="D129" t="str">
            <v>01513</v>
          </cell>
        </row>
        <row r="130">
          <cell r="C130" t="str">
            <v>枝幸町</v>
          </cell>
          <cell r="D130" t="str">
            <v>01514</v>
          </cell>
        </row>
        <row r="131">
          <cell r="C131" t="str">
            <v>豊富町</v>
          </cell>
          <cell r="D131" t="str">
            <v>01516</v>
          </cell>
        </row>
        <row r="132">
          <cell r="C132" t="str">
            <v>礼文町</v>
          </cell>
          <cell r="D132" t="str">
            <v>01517</v>
          </cell>
        </row>
        <row r="133">
          <cell r="C133" t="str">
            <v>利尻町</v>
          </cell>
          <cell r="D133" t="str">
            <v>01518</v>
          </cell>
        </row>
        <row r="134">
          <cell r="C134" t="str">
            <v>利尻富士町</v>
          </cell>
          <cell r="D134" t="str">
            <v>01519</v>
          </cell>
        </row>
        <row r="135">
          <cell r="C135" t="str">
            <v>幌延町</v>
          </cell>
          <cell r="D135" t="str">
            <v>01520</v>
          </cell>
        </row>
        <row r="136">
          <cell r="C136" t="str">
            <v>美幌町</v>
          </cell>
          <cell r="D136" t="str">
            <v>01543</v>
          </cell>
        </row>
        <row r="137">
          <cell r="C137" t="str">
            <v>津別町</v>
          </cell>
          <cell r="D137" t="str">
            <v>01544</v>
          </cell>
        </row>
        <row r="138">
          <cell r="C138" t="str">
            <v>斜里町</v>
          </cell>
          <cell r="D138" t="str">
            <v>01545</v>
          </cell>
        </row>
        <row r="139">
          <cell r="C139" t="str">
            <v>清里町</v>
          </cell>
          <cell r="D139" t="str">
            <v>01546</v>
          </cell>
        </row>
        <row r="140">
          <cell r="C140" t="str">
            <v>小清水町</v>
          </cell>
          <cell r="D140" t="str">
            <v>01547</v>
          </cell>
        </row>
        <row r="141">
          <cell r="C141" t="str">
            <v>訓子府町</v>
          </cell>
          <cell r="D141" t="str">
            <v>01549</v>
          </cell>
        </row>
        <row r="142">
          <cell r="C142" t="str">
            <v>置戸町</v>
          </cell>
          <cell r="D142" t="str">
            <v>01550</v>
          </cell>
        </row>
        <row r="143">
          <cell r="C143" t="str">
            <v>佐呂間町</v>
          </cell>
          <cell r="D143" t="str">
            <v>01552</v>
          </cell>
        </row>
        <row r="144">
          <cell r="C144" t="str">
            <v>遠軽町</v>
          </cell>
          <cell r="D144" t="str">
            <v>01555</v>
          </cell>
        </row>
        <row r="145">
          <cell r="C145" t="str">
            <v>湧別町</v>
          </cell>
          <cell r="D145" t="str">
            <v>01559</v>
          </cell>
        </row>
        <row r="146">
          <cell r="C146" t="str">
            <v>滝上町</v>
          </cell>
          <cell r="D146" t="str">
            <v>01560</v>
          </cell>
        </row>
        <row r="147">
          <cell r="C147" t="str">
            <v>興部町</v>
          </cell>
          <cell r="D147" t="str">
            <v>01561</v>
          </cell>
        </row>
        <row r="148">
          <cell r="C148" t="str">
            <v>西興部村</v>
          </cell>
          <cell r="D148" t="str">
            <v>01562</v>
          </cell>
        </row>
        <row r="149">
          <cell r="C149" t="str">
            <v>雄武町</v>
          </cell>
          <cell r="D149" t="str">
            <v>01563</v>
          </cell>
        </row>
        <row r="150">
          <cell r="C150" t="str">
            <v>大空町</v>
          </cell>
          <cell r="D150" t="str">
            <v>01564</v>
          </cell>
        </row>
        <row r="151">
          <cell r="C151" t="str">
            <v>豊浦町</v>
          </cell>
          <cell r="D151" t="str">
            <v>01571</v>
          </cell>
        </row>
        <row r="152">
          <cell r="C152" t="str">
            <v>壮瞥町</v>
          </cell>
          <cell r="D152" t="str">
            <v>01575</v>
          </cell>
        </row>
        <row r="153">
          <cell r="C153" t="str">
            <v>白老町</v>
          </cell>
          <cell r="D153" t="str">
            <v>01578</v>
          </cell>
        </row>
        <row r="154">
          <cell r="C154" t="str">
            <v>厚真町</v>
          </cell>
          <cell r="D154" t="str">
            <v>01581</v>
          </cell>
        </row>
        <row r="155">
          <cell r="C155" t="str">
            <v>洞爺湖町</v>
          </cell>
          <cell r="D155" t="str">
            <v>01584</v>
          </cell>
        </row>
        <row r="156">
          <cell r="C156" t="str">
            <v>安平町</v>
          </cell>
          <cell r="D156" t="str">
            <v>01585</v>
          </cell>
        </row>
        <row r="157">
          <cell r="C157" t="str">
            <v>むかわ町</v>
          </cell>
          <cell r="D157" t="str">
            <v>01586</v>
          </cell>
        </row>
        <row r="158">
          <cell r="C158" t="str">
            <v>日高町</v>
          </cell>
          <cell r="D158" t="str">
            <v>01601</v>
          </cell>
        </row>
        <row r="159">
          <cell r="C159" t="str">
            <v>平取町</v>
          </cell>
          <cell r="D159" t="str">
            <v>01602</v>
          </cell>
        </row>
        <row r="160">
          <cell r="C160" t="str">
            <v>新冠町</v>
          </cell>
          <cell r="D160" t="str">
            <v>01604</v>
          </cell>
        </row>
        <row r="161">
          <cell r="C161" t="str">
            <v>浦河町</v>
          </cell>
          <cell r="D161" t="str">
            <v>01607</v>
          </cell>
        </row>
        <row r="162">
          <cell r="C162" t="str">
            <v>様似町</v>
          </cell>
          <cell r="D162" t="str">
            <v>01608</v>
          </cell>
        </row>
        <row r="163">
          <cell r="C163" t="str">
            <v>えりも町</v>
          </cell>
          <cell r="D163" t="str">
            <v>01609</v>
          </cell>
        </row>
        <row r="164">
          <cell r="C164" t="str">
            <v>新ひだか町</v>
          </cell>
          <cell r="D164" t="str">
            <v>01610</v>
          </cell>
        </row>
        <row r="165">
          <cell r="C165" t="str">
            <v>音更町</v>
          </cell>
          <cell r="D165" t="str">
            <v>01631</v>
          </cell>
        </row>
        <row r="166">
          <cell r="C166" t="str">
            <v>士幌町</v>
          </cell>
          <cell r="D166" t="str">
            <v>01632</v>
          </cell>
        </row>
        <row r="167">
          <cell r="C167" t="str">
            <v>上士幌町</v>
          </cell>
          <cell r="D167" t="str">
            <v>01633</v>
          </cell>
        </row>
        <row r="168">
          <cell r="C168" t="str">
            <v>鹿追町</v>
          </cell>
          <cell r="D168" t="str">
            <v>01634</v>
          </cell>
        </row>
        <row r="169">
          <cell r="C169" t="str">
            <v>新得町</v>
          </cell>
          <cell r="D169" t="str">
            <v>01635</v>
          </cell>
        </row>
        <row r="170">
          <cell r="C170" t="str">
            <v>清水町</v>
          </cell>
          <cell r="D170" t="str">
            <v>01636</v>
          </cell>
        </row>
        <row r="171">
          <cell r="C171" t="str">
            <v>芽室町</v>
          </cell>
          <cell r="D171" t="str">
            <v>01637</v>
          </cell>
        </row>
        <row r="172">
          <cell r="C172" t="str">
            <v>中札内村</v>
          </cell>
          <cell r="D172" t="str">
            <v>01638</v>
          </cell>
        </row>
        <row r="173">
          <cell r="C173" t="str">
            <v>更別村</v>
          </cell>
          <cell r="D173" t="str">
            <v>01639</v>
          </cell>
        </row>
        <row r="174">
          <cell r="C174" t="str">
            <v>大樹町</v>
          </cell>
          <cell r="D174" t="str">
            <v>01641</v>
          </cell>
        </row>
        <row r="175">
          <cell r="C175" t="str">
            <v>広尾町</v>
          </cell>
          <cell r="D175" t="str">
            <v>01642</v>
          </cell>
        </row>
        <row r="176">
          <cell r="C176" t="str">
            <v>幕別町</v>
          </cell>
          <cell r="D176" t="str">
            <v>01643</v>
          </cell>
        </row>
        <row r="177">
          <cell r="C177" t="str">
            <v>池田町</v>
          </cell>
          <cell r="D177" t="str">
            <v>01644</v>
          </cell>
        </row>
        <row r="178">
          <cell r="C178" t="str">
            <v>豊頃町</v>
          </cell>
          <cell r="D178" t="str">
            <v>01645</v>
          </cell>
        </row>
        <row r="179">
          <cell r="C179" t="str">
            <v>本別町</v>
          </cell>
          <cell r="D179" t="str">
            <v>01646</v>
          </cell>
        </row>
        <row r="180">
          <cell r="C180" t="str">
            <v>足寄町</v>
          </cell>
          <cell r="D180" t="str">
            <v>01647</v>
          </cell>
        </row>
        <row r="181">
          <cell r="C181" t="str">
            <v>陸別町</v>
          </cell>
          <cell r="D181" t="str">
            <v>01648</v>
          </cell>
        </row>
        <row r="182">
          <cell r="C182" t="str">
            <v>浦幌町</v>
          </cell>
          <cell r="D182" t="str">
            <v>01649</v>
          </cell>
        </row>
        <row r="183">
          <cell r="C183" t="str">
            <v>釧路町</v>
          </cell>
          <cell r="D183" t="str">
            <v>01661</v>
          </cell>
        </row>
        <row r="184">
          <cell r="C184" t="str">
            <v>厚岸町</v>
          </cell>
          <cell r="D184" t="str">
            <v>01662</v>
          </cell>
        </row>
        <row r="185">
          <cell r="C185" t="str">
            <v>浜中町</v>
          </cell>
          <cell r="D185" t="str">
            <v>01663</v>
          </cell>
        </row>
        <row r="186">
          <cell r="C186" t="str">
            <v>標茶町</v>
          </cell>
          <cell r="D186" t="str">
            <v>01664</v>
          </cell>
        </row>
        <row r="187">
          <cell r="C187" t="str">
            <v>弟子屈町</v>
          </cell>
          <cell r="D187" t="str">
            <v>01665</v>
          </cell>
        </row>
        <row r="188">
          <cell r="C188" t="str">
            <v>鶴居村</v>
          </cell>
          <cell r="D188" t="str">
            <v>01667</v>
          </cell>
        </row>
        <row r="189">
          <cell r="C189" t="str">
            <v>白糠町</v>
          </cell>
          <cell r="D189" t="str">
            <v>01668</v>
          </cell>
        </row>
        <row r="190">
          <cell r="C190" t="str">
            <v>別海町</v>
          </cell>
          <cell r="D190" t="str">
            <v>01691</v>
          </cell>
        </row>
        <row r="191">
          <cell r="C191" t="str">
            <v>中標津町</v>
          </cell>
          <cell r="D191" t="str">
            <v>01692</v>
          </cell>
        </row>
        <row r="192">
          <cell r="C192" t="str">
            <v>標津町</v>
          </cell>
          <cell r="D192" t="str">
            <v>01693</v>
          </cell>
        </row>
        <row r="193">
          <cell r="C193" t="str">
            <v>羅臼町</v>
          </cell>
          <cell r="D193" t="str">
            <v>01694</v>
          </cell>
        </row>
        <row r="194">
          <cell r="C194" t="str">
            <v>青森県</v>
          </cell>
          <cell r="D194" t="str">
            <v>02000</v>
          </cell>
        </row>
        <row r="195">
          <cell r="C195" t="str">
            <v>青森市</v>
          </cell>
          <cell r="D195" t="str">
            <v>02201</v>
          </cell>
        </row>
        <row r="196">
          <cell r="C196" t="str">
            <v>弘前市</v>
          </cell>
          <cell r="D196" t="str">
            <v>02202</v>
          </cell>
        </row>
        <row r="197">
          <cell r="C197" t="str">
            <v>八戸市</v>
          </cell>
          <cell r="D197" t="str">
            <v>02203</v>
          </cell>
        </row>
        <row r="198">
          <cell r="C198" t="str">
            <v>黒石市</v>
          </cell>
          <cell r="D198" t="str">
            <v>02204</v>
          </cell>
        </row>
        <row r="199">
          <cell r="C199" t="str">
            <v>五所川原市</v>
          </cell>
          <cell r="D199" t="str">
            <v>02205</v>
          </cell>
        </row>
        <row r="200">
          <cell r="C200" t="str">
            <v>十和田市</v>
          </cell>
          <cell r="D200" t="str">
            <v>02206</v>
          </cell>
        </row>
        <row r="201">
          <cell r="C201" t="str">
            <v>三沢市</v>
          </cell>
          <cell r="D201" t="str">
            <v>02207</v>
          </cell>
        </row>
        <row r="202">
          <cell r="C202" t="str">
            <v>むつ市</v>
          </cell>
          <cell r="D202" t="str">
            <v>02208</v>
          </cell>
        </row>
        <row r="203">
          <cell r="C203" t="str">
            <v>つがる市</v>
          </cell>
          <cell r="D203" t="str">
            <v>02209</v>
          </cell>
        </row>
        <row r="204">
          <cell r="C204" t="str">
            <v>平川市</v>
          </cell>
          <cell r="D204" t="str">
            <v>02210</v>
          </cell>
        </row>
        <row r="205">
          <cell r="C205" t="str">
            <v>平内町</v>
          </cell>
          <cell r="D205" t="str">
            <v>02301</v>
          </cell>
        </row>
        <row r="206">
          <cell r="C206" t="str">
            <v>今別町</v>
          </cell>
          <cell r="D206" t="str">
            <v>02303</v>
          </cell>
        </row>
        <row r="207">
          <cell r="C207" t="str">
            <v>蓬田村</v>
          </cell>
          <cell r="D207" t="str">
            <v>02304</v>
          </cell>
        </row>
        <row r="208">
          <cell r="C208" t="str">
            <v>外ヶ浜町</v>
          </cell>
          <cell r="D208" t="str">
            <v>02307</v>
          </cell>
        </row>
        <row r="209">
          <cell r="C209" t="str">
            <v>鰺ヶ沢町</v>
          </cell>
          <cell r="D209" t="str">
            <v>02321</v>
          </cell>
        </row>
        <row r="210">
          <cell r="C210" t="str">
            <v>深浦町</v>
          </cell>
          <cell r="D210" t="str">
            <v>02323</v>
          </cell>
        </row>
        <row r="211">
          <cell r="C211" t="str">
            <v>西目屋村</v>
          </cell>
          <cell r="D211" t="str">
            <v>02343</v>
          </cell>
        </row>
        <row r="212">
          <cell r="C212" t="str">
            <v>藤崎町</v>
          </cell>
          <cell r="D212" t="str">
            <v>02361</v>
          </cell>
        </row>
        <row r="213">
          <cell r="C213" t="str">
            <v>大鰐町</v>
          </cell>
          <cell r="D213" t="str">
            <v>02362</v>
          </cell>
        </row>
        <row r="214">
          <cell r="C214" t="str">
            <v>田舎館村</v>
          </cell>
          <cell r="D214" t="str">
            <v>02367</v>
          </cell>
        </row>
        <row r="215">
          <cell r="C215" t="str">
            <v>板柳町</v>
          </cell>
          <cell r="D215" t="str">
            <v>02381</v>
          </cell>
        </row>
        <row r="216">
          <cell r="C216" t="str">
            <v>鶴田町</v>
          </cell>
          <cell r="D216" t="str">
            <v>02384</v>
          </cell>
        </row>
        <row r="217">
          <cell r="C217" t="str">
            <v>中泊町</v>
          </cell>
          <cell r="D217" t="str">
            <v>02387</v>
          </cell>
        </row>
        <row r="218">
          <cell r="C218" t="str">
            <v>野辺地町</v>
          </cell>
          <cell r="D218" t="str">
            <v>02401</v>
          </cell>
        </row>
        <row r="219">
          <cell r="C219" t="str">
            <v>七戸町</v>
          </cell>
          <cell r="D219" t="str">
            <v>02402</v>
          </cell>
        </row>
        <row r="220">
          <cell r="C220" t="str">
            <v>六戸町</v>
          </cell>
          <cell r="D220" t="str">
            <v>02405</v>
          </cell>
        </row>
        <row r="221">
          <cell r="C221" t="str">
            <v>横浜町</v>
          </cell>
          <cell r="D221" t="str">
            <v>02406</v>
          </cell>
        </row>
        <row r="222">
          <cell r="C222" t="str">
            <v>東北町</v>
          </cell>
          <cell r="D222" t="str">
            <v>02408</v>
          </cell>
        </row>
        <row r="223">
          <cell r="C223" t="str">
            <v>六ヶ所村</v>
          </cell>
          <cell r="D223" t="str">
            <v>02411</v>
          </cell>
        </row>
        <row r="224">
          <cell r="C224" t="str">
            <v>おいらせ町</v>
          </cell>
          <cell r="D224" t="str">
            <v>02412</v>
          </cell>
        </row>
        <row r="225">
          <cell r="C225" t="str">
            <v>大間町</v>
          </cell>
          <cell r="D225" t="str">
            <v>02423</v>
          </cell>
        </row>
        <row r="226">
          <cell r="C226" t="str">
            <v>東通村</v>
          </cell>
          <cell r="D226" t="str">
            <v>02424</v>
          </cell>
        </row>
        <row r="227">
          <cell r="C227" t="str">
            <v>風間浦村</v>
          </cell>
          <cell r="D227" t="str">
            <v>02425</v>
          </cell>
        </row>
        <row r="228">
          <cell r="C228" t="str">
            <v>佐井村</v>
          </cell>
          <cell r="D228" t="str">
            <v>02426</v>
          </cell>
        </row>
        <row r="229">
          <cell r="C229" t="str">
            <v>三戸町</v>
          </cell>
          <cell r="D229" t="str">
            <v>02441</v>
          </cell>
        </row>
        <row r="230">
          <cell r="C230" t="str">
            <v>五戸町</v>
          </cell>
          <cell r="D230" t="str">
            <v>02442</v>
          </cell>
        </row>
        <row r="231">
          <cell r="C231" t="str">
            <v>田子町</v>
          </cell>
          <cell r="D231" t="str">
            <v>02443</v>
          </cell>
        </row>
        <row r="232">
          <cell r="C232" t="str">
            <v>南部町</v>
          </cell>
          <cell r="D232" t="str">
            <v>02445</v>
          </cell>
        </row>
        <row r="233">
          <cell r="C233" t="str">
            <v>階上町</v>
          </cell>
          <cell r="D233" t="str">
            <v>02446</v>
          </cell>
        </row>
        <row r="234">
          <cell r="C234" t="str">
            <v>新郷村</v>
          </cell>
          <cell r="D234" t="str">
            <v>02450</v>
          </cell>
        </row>
        <row r="235">
          <cell r="C235" t="str">
            <v>岩手県</v>
          </cell>
          <cell r="D235" t="str">
            <v>03000</v>
          </cell>
        </row>
        <row r="236">
          <cell r="C236" t="str">
            <v>盛岡市</v>
          </cell>
          <cell r="D236" t="str">
            <v>03201</v>
          </cell>
        </row>
        <row r="237">
          <cell r="C237" t="str">
            <v>宮古市</v>
          </cell>
          <cell r="D237" t="str">
            <v>03202</v>
          </cell>
        </row>
        <row r="238">
          <cell r="C238" t="str">
            <v>大船渡市</v>
          </cell>
          <cell r="D238" t="str">
            <v>03203</v>
          </cell>
        </row>
        <row r="239">
          <cell r="C239" t="str">
            <v>花巻市</v>
          </cell>
          <cell r="D239" t="str">
            <v>03205</v>
          </cell>
        </row>
        <row r="240">
          <cell r="C240" t="str">
            <v>北上市</v>
          </cell>
          <cell r="D240" t="str">
            <v>03206</v>
          </cell>
        </row>
        <row r="241">
          <cell r="C241" t="str">
            <v>久慈市</v>
          </cell>
          <cell r="D241" t="str">
            <v>03207</v>
          </cell>
        </row>
        <row r="242">
          <cell r="C242" t="str">
            <v>遠野市</v>
          </cell>
          <cell r="D242" t="str">
            <v>03208</v>
          </cell>
        </row>
        <row r="243">
          <cell r="C243" t="str">
            <v>一関市</v>
          </cell>
          <cell r="D243" t="str">
            <v>03209</v>
          </cell>
        </row>
        <row r="244">
          <cell r="C244" t="str">
            <v>陸前高田市</v>
          </cell>
          <cell r="D244" t="str">
            <v>03210</v>
          </cell>
        </row>
        <row r="245">
          <cell r="C245" t="str">
            <v>釜石市</v>
          </cell>
          <cell r="D245" t="str">
            <v>03211</v>
          </cell>
        </row>
        <row r="246">
          <cell r="C246" t="str">
            <v>二戸市</v>
          </cell>
          <cell r="D246" t="str">
            <v>03213</v>
          </cell>
        </row>
        <row r="247">
          <cell r="C247" t="str">
            <v>八幡平市</v>
          </cell>
          <cell r="D247" t="str">
            <v>03214</v>
          </cell>
        </row>
        <row r="248">
          <cell r="C248" t="str">
            <v>奥州市</v>
          </cell>
          <cell r="D248" t="str">
            <v>03215</v>
          </cell>
        </row>
        <row r="249">
          <cell r="C249" t="str">
            <v>滝沢市</v>
          </cell>
          <cell r="D249" t="str">
            <v>03216</v>
          </cell>
        </row>
        <row r="250">
          <cell r="C250" t="str">
            <v>雫石町</v>
          </cell>
          <cell r="D250" t="str">
            <v>03301</v>
          </cell>
        </row>
        <row r="251">
          <cell r="C251" t="str">
            <v>葛巻町</v>
          </cell>
          <cell r="D251" t="str">
            <v>03302</v>
          </cell>
        </row>
        <row r="252">
          <cell r="C252" t="str">
            <v>岩手町</v>
          </cell>
          <cell r="D252" t="str">
            <v>03303</v>
          </cell>
        </row>
        <row r="253">
          <cell r="C253" t="str">
            <v>紫波町</v>
          </cell>
          <cell r="D253" t="str">
            <v>03321</v>
          </cell>
        </row>
        <row r="254">
          <cell r="C254" t="str">
            <v>矢巾町</v>
          </cell>
          <cell r="D254" t="str">
            <v>03322</v>
          </cell>
        </row>
        <row r="255">
          <cell r="C255" t="str">
            <v>西和賀町</v>
          </cell>
          <cell r="D255" t="str">
            <v>03366</v>
          </cell>
        </row>
        <row r="256">
          <cell r="C256" t="str">
            <v>金ケ崎町</v>
          </cell>
          <cell r="D256" t="str">
            <v>03381</v>
          </cell>
        </row>
        <row r="257">
          <cell r="C257" t="str">
            <v>平泉町</v>
          </cell>
          <cell r="D257" t="str">
            <v>03402</v>
          </cell>
        </row>
        <row r="258">
          <cell r="C258" t="str">
            <v>住田町</v>
          </cell>
          <cell r="D258" t="str">
            <v>03441</v>
          </cell>
        </row>
        <row r="259">
          <cell r="C259" t="str">
            <v>大槌町</v>
          </cell>
          <cell r="D259" t="str">
            <v>03461</v>
          </cell>
        </row>
        <row r="260">
          <cell r="C260" t="str">
            <v>山田町</v>
          </cell>
          <cell r="D260" t="str">
            <v>03482</v>
          </cell>
        </row>
        <row r="261">
          <cell r="C261" t="str">
            <v>岩泉町</v>
          </cell>
          <cell r="D261" t="str">
            <v>03483</v>
          </cell>
        </row>
        <row r="262">
          <cell r="C262" t="str">
            <v>田野畑村</v>
          </cell>
          <cell r="D262" t="str">
            <v>03484</v>
          </cell>
        </row>
        <row r="263">
          <cell r="C263" t="str">
            <v>普代村</v>
          </cell>
          <cell r="D263" t="str">
            <v>03485</v>
          </cell>
        </row>
        <row r="264">
          <cell r="C264" t="str">
            <v>軽米町</v>
          </cell>
          <cell r="D264" t="str">
            <v>03501</v>
          </cell>
        </row>
        <row r="265">
          <cell r="C265" t="str">
            <v>野田村</v>
          </cell>
          <cell r="D265" t="str">
            <v>03503</v>
          </cell>
        </row>
        <row r="266">
          <cell r="C266" t="str">
            <v>九戸村</v>
          </cell>
          <cell r="D266" t="str">
            <v>03506</v>
          </cell>
        </row>
        <row r="267">
          <cell r="C267" t="str">
            <v>洋野町</v>
          </cell>
          <cell r="D267" t="str">
            <v>03507</v>
          </cell>
        </row>
        <row r="268">
          <cell r="C268" t="str">
            <v>一戸町</v>
          </cell>
          <cell r="D268" t="str">
            <v>03524</v>
          </cell>
        </row>
        <row r="269">
          <cell r="C269" t="str">
            <v>宮城県</v>
          </cell>
          <cell r="D269" t="str">
            <v>04000</v>
          </cell>
        </row>
        <row r="270">
          <cell r="C270" t="str">
            <v>仙台市</v>
          </cell>
          <cell r="D270" t="str">
            <v>04100</v>
          </cell>
        </row>
        <row r="271">
          <cell r="C271" t="str">
            <v>仙台市 青葉区</v>
          </cell>
          <cell r="D271" t="str">
            <v>04101</v>
          </cell>
        </row>
        <row r="272">
          <cell r="C272" t="str">
            <v>仙台市 宮城野区</v>
          </cell>
          <cell r="D272" t="str">
            <v>04102</v>
          </cell>
        </row>
        <row r="273">
          <cell r="C273" t="str">
            <v>仙台市 若林区</v>
          </cell>
          <cell r="D273" t="str">
            <v>04103</v>
          </cell>
        </row>
        <row r="274">
          <cell r="C274" t="str">
            <v>仙台市 太白区</v>
          </cell>
          <cell r="D274" t="str">
            <v>04104</v>
          </cell>
        </row>
        <row r="275">
          <cell r="C275" t="str">
            <v>仙台市 泉区</v>
          </cell>
          <cell r="D275" t="str">
            <v>04105</v>
          </cell>
        </row>
        <row r="276">
          <cell r="C276" t="str">
            <v>石巻市</v>
          </cell>
          <cell r="D276" t="str">
            <v>04202</v>
          </cell>
        </row>
        <row r="277">
          <cell r="C277" t="str">
            <v>塩竈市</v>
          </cell>
          <cell r="D277" t="str">
            <v>04203</v>
          </cell>
        </row>
        <row r="278">
          <cell r="C278" t="str">
            <v>気仙沼市</v>
          </cell>
          <cell r="D278" t="str">
            <v>04205</v>
          </cell>
        </row>
        <row r="279">
          <cell r="C279" t="str">
            <v>白石市</v>
          </cell>
          <cell r="D279" t="str">
            <v>04206</v>
          </cell>
        </row>
        <row r="280">
          <cell r="C280" t="str">
            <v>名取市</v>
          </cell>
          <cell r="D280" t="str">
            <v>04207</v>
          </cell>
        </row>
        <row r="281">
          <cell r="C281" t="str">
            <v>角田市</v>
          </cell>
          <cell r="D281" t="str">
            <v>04208</v>
          </cell>
        </row>
        <row r="282">
          <cell r="C282" t="str">
            <v>多賀城市</v>
          </cell>
          <cell r="D282" t="str">
            <v>04209</v>
          </cell>
        </row>
        <row r="283">
          <cell r="C283" t="str">
            <v>岩沼市</v>
          </cell>
          <cell r="D283" t="str">
            <v>04211</v>
          </cell>
        </row>
        <row r="284">
          <cell r="C284" t="str">
            <v>登米市</v>
          </cell>
          <cell r="D284" t="str">
            <v>04212</v>
          </cell>
        </row>
        <row r="285">
          <cell r="C285" t="str">
            <v>栗原市</v>
          </cell>
          <cell r="D285" t="str">
            <v>04213</v>
          </cell>
        </row>
        <row r="286">
          <cell r="C286" t="str">
            <v>東松島市</v>
          </cell>
          <cell r="D286" t="str">
            <v>04214</v>
          </cell>
        </row>
        <row r="287">
          <cell r="C287" t="str">
            <v>大崎市</v>
          </cell>
          <cell r="D287" t="str">
            <v>04215</v>
          </cell>
        </row>
        <row r="288">
          <cell r="C288" t="str">
            <v>蔵王町</v>
          </cell>
          <cell r="D288" t="str">
            <v>04301</v>
          </cell>
        </row>
        <row r="289">
          <cell r="C289" t="str">
            <v>七ヶ宿町</v>
          </cell>
          <cell r="D289" t="str">
            <v>04302</v>
          </cell>
        </row>
        <row r="290">
          <cell r="C290" t="str">
            <v>大河原町</v>
          </cell>
          <cell r="D290" t="str">
            <v>04321</v>
          </cell>
        </row>
        <row r="291">
          <cell r="C291" t="str">
            <v>村田町</v>
          </cell>
          <cell r="D291" t="str">
            <v>04322</v>
          </cell>
        </row>
        <row r="292">
          <cell r="C292" t="str">
            <v>柴田町</v>
          </cell>
          <cell r="D292" t="str">
            <v>04323</v>
          </cell>
        </row>
        <row r="293">
          <cell r="C293" t="str">
            <v>川崎町</v>
          </cell>
          <cell r="D293" t="str">
            <v>04324</v>
          </cell>
        </row>
        <row r="294">
          <cell r="C294" t="str">
            <v>丸森町</v>
          </cell>
          <cell r="D294" t="str">
            <v>04341</v>
          </cell>
        </row>
        <row r="295">
          <cell r="C295" t="str">
            <v>亘理町</v>
          </cell>
          <cell r="D295" t="str">
            <v>04361</v>
          </cell>
        </row>
        <row r="296">
          <cell r="C296" t="str">
            <v>山元町</v>
          </cell>
          <cell r="D296" t="str">
            <v>04362</v>
          </cell>
        </row>
        <row r="297">
          <cell r="C297" t="str">
            <v>松島町</v>
          </cell>
          <cell r="D297" t="str">
            <v>04401</v>
          </cell>
        </row>
        <row r="298">
          <cell r="C298" t="str">
            <v>七ヶ浜町</v>
          </cell>
          <cell r="D298" t="str">
            <v>04404</v>
          </cell>
        </row>
        <row r="299">
          <cell r="C299" t="str">
            <v>利府町</v>
          </cell>
          <cell r="D299" t="str">
            <v>04406</v>
          </cell>
        </row>
        <row r="300">
          <cell r="C300" t="str">
            <v>大和町</v>
          </cell>
          <cell r="D300" t="str">
            <v>04421</v>
          </cell>
        </row>
        <row r="301">
          <cell r="C301" t="str">
            <v>大郷町</v>
          </cell>
          <cell r="D301" t="str">
            <v>04422</v>
          </cell>
        </row>
        <row r="302">
          <cell r="C302" t="str">
            <v>富谷町</v>
          </cell>
          <cell r="D302" t="str">
            <v>04423</v>
          </cell>
        </row>
        <row r="303">
          <cell r="C303" t="str">
            <v>大衡村</v>
          </cell>
          <cell r="D303" t="str">
            <v>04424</v>
          </cell>
        </row>
        <row r="304">
          <cell r="C304" t="str">
            <v>色麻町</v>
          </cell>
          <cell r="D304" t="str">
            <v>04444</v>
          </cell>
        </row>
        <row r="305">
          <cell r="C305" t="str">
            <v>加美町</v>
          </cell>
          <cell r="D305" t="str">
            <v>04445</v>
          </cell>
        </row>
        <row r="306">
          <cell r="C306" t="str">
            <v>涌谷町</v>
          </cell>
          <cell r="D306" t="str">
            <v>04501</v>
          </cell>
        </row>
        <row r="307">
          <cell r="C307" t="str">
            <v>美里町</v>
          </cell>
          <cell r="D307" t="str">
            <v>04505</v>
          </cell>
        </row>
        <row r="308">
          <cell r="C308" t="str">
            <v>女川町</v>
          </cell>
          <cell r="D308" t="str">
            <v>04581</v>
          </cell>
        </row>
        <row r="309">
          <cell r="C309" t="str">
            <v>南三陸町</v>
          </cell>
          <cell r="D309" t="str">
            <v>04606</v>
          </cell>
        </row>
        <row r="310">
          <cell r="C310" t="str">
            <v>秋田県</v>
          </cell>
          <cell r="D310" t="str">
            <v>05000</v>
          </cell>
        </row>
        <row r="311">
          <cell r="C311" t="str">
            <v>秋田市</v>
          </cell>
          <cell r="D311" t="str">
            <v>05201</v>
          </cell>
        </row>
        <row r="312">
          <cell r="C312" t="str">
            <v>能代市</v>
          </cell>
          <cell r="D312" t="str">
            <v>05202</v>
          </cell>
        </row>
        <row r="313">
          <cell r="C313" t="str">
            <v>横手市</v>
          </cell>
          <cell r="D313" t="str">
            <v>05203</v>
          </cell>
        </row>
        <row r="314">
          <cell r="C314" t="str">
            <v>大館市</v>
          </cell>
          <cell r="D314" t="str">
            <v>05204</v>
          </cell>
        </row>
        <row r="315">
          <cell r="C315" t="str">
            <v>男鹿市</v>
          </cell>
          <cell r="D315" t="str">
            <v>05206</v>
          </cell>
        </row>
        <row r="316">
          <cell r="C316" t="str">
            <v>湯沢市</v>
          </cell>
          <cell r="D316" t="str">
            <v>05207</v>
          </cell>
        </row>
        <row r="317">
          <cell r="C317" t="str">
            <v>鹿角市</v>
          </cell>
          <cell r="D317" t="str">
            <v>05209</v>
          </cell>
        </row>
        <row r="318">
          <cell r="C318" t="str">
            <v>由利本荘市</v>
          </cell>
          <cell r="D318" t="str">
            <v>05210</v>
          </cell>
        </row>
        <row r="319">
          <cell r="C319" t="str">
            <v>潟上市</v>
          </cell>
          <cell r="D319" t="str">
            <v>05211</v>
          </cell>
        </row>
        <row r="320">
          <cell r="C320" t="str">
            <v>大仙市</v>
          </cell>
          <cell r="D320" t="str">
            <v>05212</v>
          </cell>
        </row>
        <row r="321">
          <cell r="C321" t="str">
            <v>北秋田市</v>
          </cell>
          <cell r="D321" t="str">
            <v>05213</v>
          </cell>
        </row>
        <row r="322">
          <cell r="C322" t="str">
            <v>にかほ市</v>
          </cell>
          <cell r="D322" t="str">
            <v>05214</v>
          </cell>
        </row>
        <row r="323">
          <cell r="C323" t="str">
            <v>仙北市</v>
          </cell>
          <cell r="D323" t="str">
            <v>05215</v>
          </cell>
        </row>
        <row r="324">
          <cell r="C324" t="str">
            <v>小坂町</v>
          </cell>
          <cell r="D324" t="str">
            <v>05303</v>
          </cell>
        </row>
        <row r="325">
          <cell r="C325" t="str">
            <v>上小阿仁村</v>
          </cell>
          <cell r="D325" t="str">
            <v>05327</v>
          </cell>
        </row>
        <row r="326">
          <cell r="C326" t="str">
            <v>藤里町</v>
          </cell>
          <cell r="D326" t="str">
            <v>05346</v>
          </cell>
        </row>
        <row r="327">
          <cell r="C327" t="str">
            <v>三種町</v>
          </cell>
          <cell r="D327" t="str">
            <v>05348</v>
          </cell>
        </row>
        <row r="328">
          <cell r="C328" t="str">
            <v>八峰町</v>
          </cell>
          <cell r="D328" t="str">
            <v>05349</v>
          </cell>
        </row>
        <row r="329">
          <cell r="C329" t="str">
            <v>五城目町</v>
          </cell>
          <cell r="D329" t="str">
            <v>05361</v>
          </cell>
        </row>
        <row r="330">
          <cell r="C330" t="str">
            <v>八郎潟町</v>
          </cell>
          <cell r="D330" t="str">
            <v>05363</v>
          </cell>
        </row>
        <row r="331">
          <cell r="C331" t="str">
            <v>井川町</v>
          </cell>
          <cell r="D331" t="str">
            <v>05366</v>
          </cell>
        </row>
        <row r="332">
          <cell r="C332" t="str">
            <v>大潟村</v>
          </cell>
          <cell r="D332" t="str">
            <v>05368</v>
          </cell>
        </row>
        <row r="333">
          <cell r="C333" t="str">
            <v>美郷町</v>
          </cell>
          <cell r="D333" t="str">
            <v>05434</v>
          </cell>
        </row>
        <row r="334">
          <cell r="C334" t="str">
            <v>羽後町</v>
          </cell>
          <cell r="D334" t="str">
            <v>05463</v>
          </cell>
        </row>
        <row r="335">
          <cell r="C335" t="str">
            <v>東成瀬村</v>
          </cell>
          <cell r="D335" t="str">
            <v>05464</v>
          </cell>
        </row>
        <row r="336">
          <cell r="C336" t="str">
            <v>山形県</v>
          </cell>
          <cell r="D336" t="str">
            <v>06000</v>
          </cell>
        </row>
        <row r="337">
          <cell r="C337" t="str">
            <v>山形市</v>
          </cell>
          <cell r="D337" t="str">
            <v>06201</v>
          </cell>
        </row>
        <row r="338">
          <cell r="C338" t="str">
            <v>米沢市</v>
          </cell>
          <cell r="D338" t="str">
            <v>06202</v>
          </cell>
        </row>
        <row r="339">
          <cell r="C339" t="str">
            <v>鶴岡市</v>
          </cell>
          <cell r="D339" t="str">
            <v>06203</v>
          </cell>
        </row>
        <row r="340">
          <cell r="C340" t="str">
            <v>酒田市</v>
          </cell>
          <cell r="D340" t="str">
            <v>06204</v>
          </cell>
        </row>
        <row r="341">
          <cell r="C341" t="str">
            <v>新庄市</v>
          </cell>
          <cell r="D341" t="str">
            <v>06205</v>
          </cell>
        </row>
        <row r="342">
          <cell r="C342" t="str">
            <v>寒河江市</v>
          </cell>
          <cell r="D342" t="str">
            <v>06206</v>
          </cell>
        </row>
        <row r="343">
          <cell r="C343" t="str">
            <v>上山市</v>
          </cell>
          <cell r="D343" t="str">
            <v>06207</v>
          </cell>
        </row>
        <row r="344">
          <cell r="C344" t="str">
            <v>村山市</v>
          </cell>
          <cell r="D344" t="str">
            <v>06208</v>
          </cell>
        </row>
        <row r="345">
          <cell r="C345" t="str">
            <v>長井市</v>
          </cell>
          <cell r="D345" t="str">
            <v>06209</v>
          </cell>
        </row>
        <row r="346">
          <cell r="C346" t="str">
            <v>天童市</v>
          </cell>
          <cell r="D346" t="str">
            <v>06210</v>
          </cell>
        </row>
        <row r="347">
          <cell r="C347" t="str">
            <v>東根市</v>
          </cell>
          <cell r="D347" t="str">
            <v>06211</v>
          </cell>
        </row>
        <row r="348">
          <cell r="C348" t="str">
            <v>尾花沢市</v>
          </cell>
          <cell r="D348" t="str">
            <v>06212</v>
          </cell>
        </row>
        <row r="349">
          <cell r="C349" t="str">
            <v>南陽市</v>
          </cell>
          <cell r="D349" t="str">
            <v>06213</v>
          </cell>
        </row>
        <row r="350">
          <cell r="C350" t="str">
            <v>山辺町</v>
          </cell>
          <cell r="D350" t="str">
            <v>06301</v>
          </cell>
        </row>
        <row r="351">
          <cell r="C351" t="str">
            <v>中山町</v>
          </cell>
          <cell r="D351" t="str">
            <v>06302</v>
          </cell>
        </row>
        <row r="352">
          <cell r="C352" t="str">
            <v>河北町</v>
          </cell>
          <cell r="D352" t="str">
            <v>06321</v>
          </cell>
        </row>
        <row r="353">
          <cell r="C353" t="str">
            <v>西川町</v>
          </cell>
          <cell r="D353" t="str">
            <v>06322</v>
          </cell>
        </row>
        <row r="354">
          <cell r="C354" t="str">
            <v>朝日町</v>
          </cell>
          <cell r="D354" t="str">
            <v>06323</v>
          </cell>
        </row>
        <row r="355">
          <cell r="C355" t="str">
            <v>大江町</v>
          </cell>
          <cell r="D355" t="str">
            <v>06324</v>
          </cell>
        </row>
        <row r="356">
          <cell r="C356" t="str">
            <v>大石田町</v>
          </cell>
          <cell r="D356" t="str">
            <v>06341</v>
          </cell>
        </row>
        <row r="357">
          <cell r="C357" t="str">
            <v>金山町</v>
          </cell>
          <cell r="D357" t="str">
            <v>06361</v>
          </cell>
        </row>
        <row r="358">
          <cell r="C358" t="str">
            <v>最上町</v>
          </cell>
          <cell r="D358" t="str">
            <v>06362</v>
          </cell>
        </row>
        <row r="359">
          <cell r="C359" t="str">
            <v>舟形町</v>
          </cell>
          <cell r="D359" t="str">
            <v>06363</v>
          </cell>
        </row>
        <row r="360">
          <cell r="C360" t="str">
            <v>真室川町</v>
          </cell>
          <cell r="D360" t="str">
            <v>06364</v>
          </cell>
        </row>
        <row r="361">
          <cell r="C361" t="str">
            <v>大蔵村</v>
          </cell>
          <cell r="D361" t="str">
            <v>06365</v>
          </cell>
        </row>
        <row r="362">
          <cell r="C362" t="str">
            <v>鮭川村</v>
          </cell>
          <cell r="D362" t="str">
            <v>06366</v>
          </cell>
        </row>
        <row r="363">
          <cell r="C363" t="str">
            <v>戸沢村</v>
          </cell>
          <cell r="D363" t="str">
            <v>06367</v>
          </cell>
        </row>
        <row r="364">
          <cell r="C364" t="str">
            <v>高畠町</v>
          </cell>
          <cell r="D364" t="str">
            <v>06381</v>
          </cell>
        </row>
        <row r="365">
          <cell r="C365" t="str">
            <v>川西町</v>
          </cell>
          <cell r="D365" t="str">
            <v>06382</v>
          </cell>
        </row>
        <row r="366">
          <cell r="C366" t="str">
            <v>小国町</v>
          </cell>
          <cell r="D366" t="str">
            <v>06401</v>
          </cell>
        </row>
        <row r="367">
          <cell r="C367" t="str">
            <v>白鷹町</v>
          </cell>
          <cell r="D367" t="str">
            <v>06402</v>
          </cell>
        </row>
        <row r="368">
          <cell r="C368" t="str">
            <v>飯豊町</v>
          </cell>
          <cell r="D368" t="str">
            <v>06403</v>
          </cell>
        </row>
        <row r="369">
          <cell r="C369" t="str">
            <v>三川町</v>
          </cell>
          <cell r="D369" t="str">
            <v>06426</v>
          </cell>
        </row>
        <row r="370">
          <cell r="C370" t="str">
            <v>庄内町</v>
          </cell>
          <cell r="D370" t="str">
            <v>06428</v>
          </cell>
        </row>
        <row r="371">
          <cell r="C371" t="str">
            <v>遊佐町</v>
          </cell>
          <cell r="D371" t="str">
            <v>06461</v>
          </cell>
        </row>
        <row r="372">
          <cell r="C372" t="str">
            <v>福島県</v>
          </cell>
          <cell r="D372" t="str">
            <v>07000</v>
          </cell>
        </row>
        <row r="373">
          <cell r="C373" t="str">
            <v>福島市</v>
          </cell>
          <cell r="D373" t="str">
            <v>07201</v>
          </cell>
        </row>
        <row r="374">
          <cell r="C374" t="str">
            <v>会津若松市</v>
          </cell>
          <cell r="D374" t="str">
            <v>07202</v>
          </cell>
        </row>
        <row r="375">
          <cell r="C375" t="str">
            <v>郡山市</v>
          </cell>
          <cell r="D375" t="str">
            <v>07203</v>
          </cell>
        </row>
        <row r="376">
          <cell r="C376" t="str">
            <v>いわき市</v>
          </cell>
          <cell r="D376" t="str">
            <v>07204</v>
          </cell>
        </row>
        <row r="377">
          <cell r="C377" t="str">
            <v>白河市</v>
          </cell>
          <cell r="D377" t="str">
            <v>07205</v>
          </cell>
        </row>
        <row r="378">
          <cell r="C378" t="str">
            <v>須賀川市</v>
          </cell>
          <cell r="D378" t="str">
            <v>07207</v>
          </cell>
        </row>
        <row r="379">
          <cell r="C379" t="str">
            <v>喜多方市</v>
          </cell>
          <cell r="D379" t="str">
            <v>07208</v>
          </cell>
        </row>
        <row r="380">
          <cell r="C380" t="str">
            <v>相馬市</v>
          </cell>
          <cell r="D380" t="str">
            <v>07209</v>
          </cell>
        </row>
        <row r="381">
          <cell r="C381" t="str">
            <v>二本松市</v>
          </cell>
          <cell r="D381" t="str">
            <v>07210</v>
          </cell>
        </row>
        <row r="382">
          <cell r="C382" t="str">
            <v>田村市</v>
          </cell>
          <cell r="D382" t="str">
            <v>07211</v>
          </cell>
        </row>
        <row r="383">
          <cell r="C383" t="str">
            <v>南相馬市</v>
          </cell>
          <cell r="D383" t="str">
            <v>07212</v>
          </cell>
        </row>
        <row r="384">
          <cell r="C384" t="str">
            <v>伊達市</v>
          </cell>
          <cell r="D384" t="str">
            <v>07213</v>
          </cell>
        </row>
        <row r="385">
          <cell r="C385" t="str">
            <v>本宮市</v>
          </cell>
          <cell r="D385" t="str">
            <v>07214</v>
          </cell>
        </row>
        <row r="386">
          <cell r="C386" t="str">
            <v>桑折町</v>
          </cell>
          <cell r="D386" t="str">
            <v>07301</v>
          </cell>
        </row>
        <row r="387">
          <cell r="C387" t="str">
            <v>国見町</v>
          </cell>
          <cell r="D387" t="str">
            <v>07303</v>
          </cell>
        </row>
        <row r="388">
          <cell r="C388" t="str">
            <v>川俣町</v>
          </cell>
          <cell r="D388" t="str">
            <v>07308</v>
          </cell>
        </row>
        <row r="389">
          <cell r="C389" t="str">
            <v>大玉村</v>
          </cell>
          <cell r="D389" t="str">
            <v>07322</v>
          </cell>
        </row>
        <row r="390">
          <cell r="C390" t="str">
            <v>鏡石町</v>
          </cell>
          <cell r="D390" t="str">
            <v>07342</v>
          </cell>
        </row>
        <row r="391">
          <cell r="C391" t="str">
            <v>天栄村</v>
          </cell>
          <cell r="D391" t="str">
            <v>07344</v>
          </cell>
        </row>
        <row r="392">
          <cell r="C392" t="str">
            <v>下郷町</v>
          </cell>
          <cell r="D392" t="str">
            <v>07362</v>
          </cell>
        </row>
        <row r="393">
          <cell r="C393" t="str">
            <v>檜枝岐村</v>
          </cell>
          <cell r="D393" t="str">
            <v>07364</v>
          </cell>
        </row>
        <row r="394">
          <cell r="C394" t="str">
            <v>只見町</v>
          </cell>
          <cell r="D394" t="str">
            <v>07367</v>
          </cell>
        </row>
        <row r="395">
          <cell r="C395" t="str">
            <v>南会津町</v>
          </cell>
          <cell r="D395" t="str">
            <v>07368</v>
          </cell>
        </row>
        <row r="396">
          <cell r="C396" t="str">
            <v>北塩原村</v>
          </cell>
          <cell r="D396" t="str">
            <v>07402</v>
          </cell>
        </row>
        <row r="397">
          <cell r="C397" t="str">
            <v>西会津町</v>
          </cell>
          <cell r="D397" t="str">
            <v>07405</v>
          </cell>
        </row>
        <row r="398">
          <cell r="C398" t="str">
            <v>磐梯町</v>
          </cell>
          <cell r="D398" t="str">
            <v>07407</v>
          </cell>
        </row>
        <row r="399">
          <cell r="C399" t="str">
            <v>猪苗代町</v>
          </cell>
          <cell r="D399" t="str">
            <v>07408</v>
          </cell>
        </row>
        <row r="400">
          <cell r="C400" t="str">
            <v>会津坂下町</v>
          </cell>
          <cell r="D400" t="str">
            <v>07421</v>
          </cell>
        </row>
        <row r="401">
          <cell r="C401" t="str">
            <v>湯川村</v>
          </cell>
          <cell r="D401" t="str">
            <v>07422</v>
          </cell>
        </row>
        <row r="402">
          <cell r="C402" t="str">
            <v>柳津町</v>
          </cell>
          <cell r="D402" t="str">
            <v>07423</v>
          </cell>
        </row>
        <row r="403">
          <cell r="C403" t="str">
            <v>三島町</v>
          </cell>
          <cell r="D403" t="str">
            <v>07444</v>
          </cell>
        </row>
        <row r="404">
          <cell r="C404" t="str">
            <v>金山町</v>
          </cell>
          <cell r="D404" t="str">
            <v>07445</v>
          </cell>
        </row>
        <row r="405">
          <cell r="C405" t="str">
            <v>昭和村</v>
          </cell>
          <cell r="D405" t="str">
            <v>07446</v>
          </cell>
        </row>
        <row r="406">
          <cell r="C406" t="str">
            <v>会津美里町</v>
          </cell>
          <cell r="D406" t="str">
            <v>07447</v>
          </cell>
        </row>
        <row r="407">
          <cell r="C407" t="str">
            <v>西郷村</v>
          </cell>
          <cell r="D407" t="str">
            <v>07461</v>
          </cell>
        </row>
        <row r="408">
          <cell r="C408" t="str">
            <v>泉崎村</v>
          </cell>
          <cell r="D408" t="str">
            <v>07464</v>
          </cell>
        </row>
        <row r="409">
          <cell r="C409" t="str">
            <v>中島村</v>
          </cell>
          <cell r="D409" t="str">
            <v>07465</v>
          </cell>
        </row>
        <row r="410">
          <cell r="C410" t="str">
            <v>矢吹町</v>
          </cell>
          <cell r="D410" t="str">
            <v>07466</v>
          </cell>
        </row>
        <row r="411">
          <cell r="C411" t="str">
            <v>棚倉町</v>
          </cell>
          <cell r="D411" t="str">
            <v>07481</v>
          </cell>
        </row>
        <row r="412">
          <cell r="C412" t="str">
            <v>矢祭町</v>
          </cell>
          <cell r="D412" t="str">
            <v>07482</v>
          </cell>
        </row>
        <row r="413">
          <cell r="C413" t="str">
            <v>塙町</v>
          </cell>
          <cell r="D413" t="str">
            <v>07483</v>
          </cell>
        </row>
        <row r="414">
          <cell r="C414" t="str">
            <v>鮫川村</v>
          </cell>
          <cell r="D414" t="str">
            <v>07484</v>
          </cell>
        </row>
        <row r="415">
          <cell r="C415" t="str">
            <v>石川町</v>
          </cell>
          <cell r="D415" t="str">
            <v>07501</v>
          </cell>
        </row>
        <row r="416">
          <cell r="C416" t="str">
            <v>玉川村</v>
          </cell>
          <cell r="D416" t="str">
            <v>07502</v>
          </cell>
        </row>
        <row r="417">
          <cell r="C417" t="str">
            <v>平田村</v>
          </cell>
          <cell r="D417" t="str">
            <v>07503</v>
          </cell>
        </row>
        <row r="418">
          <cell r="C418" t="str">
            <v>浅川町</v>
          </cell>
          <cell r="D418" t="str">
            <v>07504</v>
          </cell>
        </row>
        <row r="419">
          <cell r="C419" t="str">
            <v>古殿町</v>
          </cell>
          <cell r="D419" t="str">
            <v>07505</v>
          </cell>
        </row>
        <row r="420">
          <cell r="C420" t="str">
            <v>三春町</v>
          </cell>
          <cell r="D420" t="str">
            <v>07521</v>
          </cell>
        </row>
        <row r="421">
          <cell r="C421" t="str">
            <v>小野町</v>
          </cell>
          <cell r="D421" t="str">
            <v>07522</v>
          </cell>
        </row>
        <row r="422">
          <cell r="C422" t="str">
            <v>広野町</v>
          </cell>
          <cell r="D422" t="str">
            <v>07541</v>
          </cell>
        </row>
        <row r="423">
          <cell r="C423" t="str">
            <v>楢葉町</v>
          </cell>
          <cell r="D423" t="str">
            <v>07542</v>
          </cell>
        </row>
        <row r="424">
          <cell r="C424" t="str">
            <v>富岡町</v>
          </cell>
          <cell r="D424" t="str">
            <v>07543</v>
          </cell>
        </row>
        <row r="425">
          <cell r="C425" t="str">
            <v>川内村</v>
          </cell>
          <cell r="D425" t="str">
            <v>07544</v>
          </cell>
        </row>
        <row r="426">
          <cell r="C426" t="str">
            <v>大熊町</v>
          </cell>
          <cell r="D426" t="str">
            <v>07545</v>
          </cell>
        </row>
        <row r="427">
          <cell r="C427" t="str">
            <v>双葉町</v>
          </cell>
          <cell r="D427" t="str">
            <v>07546</v>
          </cell>
        </row>
        <row r="428">
          <cell r="C428" t="str">
            <v>浪江町</v>
          </cell>
          <cell r="D428" t="str">
            <v>07547</v>
          </cell>
        </row>
        <row r="429">
          <cell r="C429" t="str">
            <v>葛尾村</v>
          </cell>
          <cell r="D429" t="str">
            <v>07548</v>
          </cell>
        </row>
        <row r="430">
          <cell r="C430" t="str">
            <v>新地町</v>
          </cell>
          <cell r="D430" t="str">
            <v>07561</v>
          </cell>
        </row>
        <row r="431">
          <cell r="C431" t="str">
            <v>飯舘村</v>
          </cell>
          <cell r="D431" t="str">
            <v>07564</v>
          </cell>
        </row>
        <row r="432">
          <cell r="C432" t="str">
            <v>茨城県</v>
          </cell>
          <cell r="D432" t="str">
            <v>08000</v>
          </cell>
        </row>
        <row r="433">
          <cell r="C433" t="str">
            <v>水戸市</v>
          </cell>
          <cell r="D433" t="str">
            <v>08201</v>
          </cell>
        </row>
        <row r="434">
          <cell r="C434" t="str">
            <v>日立市</v>
          </cell>
          <cell r="D434" t="str">
            <v>08202</v>
          </cell>
        </row>
        <row r="435">
          <cell r="C435" t="str">
            <v>土浦市</v>
          </cell>
          <cell r="D435" t="str">
            <v>08203</v>
          </cell>
        </row>
        <row r="436">
          <cell r="C436" t="str">
            <v>古河市</v>
          </cell>
          <cell r="D436" t="str">
            <v>08204</v>
          </cell>
        </row>
        <row r="437">
          <cell r="C437" t="str">
            <v>石岡市</v>
          </cell>
          <cell r="D437" t="str">
            <v>08205</v>
          </cell>
        </row>
        <row r="438">
          <cell r="C438" t="str">
            <v>結城市</v>
          </cell>
          <cell r="D438" t="str">
            <v>08207</v>
          </cell>
        </row>
        <row r="439">
          <cell r="C439" t="str">
            <v>龍ケ崎市</v>
          </cell>
          <cell r="D439" t="str">
            <v>08208</v>
          </cell>
        </row>
        <row r="440">
          <cell r="C440" t="str">
            <v>下妻市</v>
          </cell>
          <cell r="D440" t="str">
            <v>08210</v>
          </cell>
        </row>
        <row r="441">
          <cell r="C441" t="str">
            <v>常総市</v>
          </cell>
          <cell r="D441" t="str">
            <v>08211</v>
          </cell>
        </row>
        <row r="442">
          <cell r="C442" t="str">
            <v>常陸太田市</v>
          </cell>
          <cell r="D442" t="str">
            <v>08212</v>
          </cell>
        </row>
        <row r="443">
          <cell r="C443" t="str">
            <v>高萩市</v>
          </cell>
          <cell r="D443" t="str">
            <v>08214</v>
          </cell>
        </row>
        <row r="444">
          <cell r="C444" t="str">
            <v>北茨城市</v>
          </cell>
          <cell r="D444" t="str">
            <v>08215</v>
          </cell>
        </row>
        <row r="445">
          <cell r="C445" t="str">
            <v>笠間市</v>
          </cell>
          <cell r="D445" t="str">
            <v>08216</v>
          </cell>
        </row>
        <row r="446">
          <cell r="C446" t="str">
            <v>取手市</v>
          </cell>
          <cell r="D446" t="str">
            <v>08217</v>
          </cell>
        </row>
        <row r="447">
          <cell r="C447" t="str">
            <v>牛久市</v>
          </cell>
          <cell r="D447" t="str">
            <v>08219</v>
          </cell>
        </row>
        <row r="448">
          <cell r="C448" t="str">
            <v>つくば市</v>
          </cell>
          <cell r="D448" t="str">
            <v>08220</v>
          </cell>
        </row>
        <row r="449">
          <cell r="C449" t="str">
            <v>ひたちなか市</v>
          </cell>
          <cell r="D449" t="str">
            <v>08221</v>
          </cell>
        </row>
        <row r="450">
          <cell r="C450" t="str">
            <v>鹿嶋市</v>
          </cell>
          <cell r="D450" t="str">
            <v>08222</v>
          </cell>
        </row>
        <row r="451">
          <cell r="C451" t="str">
            <v>潮来市</v>
          </cell>
          <cell r="D451" t="str">
            <v>08223</v>
          </cell>
        </row>
        <row r="452">
          <cell r="C452" t="str">
            <v>守谷市</v>
          </cell>
          <cell r="D452" t="str">
            <v>08224</v>
          </cell>
        </row>
        <row r="453">
          <cell r="C453" t="str">
            <v>常陸大宮市</v>
          </cell>
          <cell r="D453" t="str">
            <v>08225</v>
          </cell>
        </row>
        <row r="454">
          <cell r="C454" t="str">
            <v>那珂市</v>
          </cell>
          <cell r="D454" t="str">
            <v>08226</v>
          </cell>
        </row>
        <row r="455">
          <cell r="C455" t="str">
            <v>筑西市</v>
          </cell>
          <cell r="D455" t="str">
            <v>08227</v>
          </cell>
        </row>
        <row r="456">
          <cell r="C456" t="str">
            <v>坂東市</v>
          </cell>
          <cell r="D456" t="str">
            <v>08228</v>
          </cell>
        </row>
        <row r="457">
          <cell r="C457" t="str">
            <v>稲敷市</v>
          </cell>
          <cell r="D457" t="str">
            <v>08229</v>
          </cell>
        </row>
        <row r="458">
          <cell r="C458" t="str">
            <v>かすみがうら市</v>
          </cell>
          <cell r="D458" t="str">
            <v>08230</v>
          </cell>
        </row>
        <row r="459">
          <cell r="C459" t="str">
            <v>桜川市</v>
          </cell>
          <cell r="D459" t="str">
            <v>08231</v>
          </cell>
        </row>
        <row r="460">
          <cell r="C460" t="str">
            <v>神栖市</v>
          </cell>
          <cell r="D460" t="str">
            <v>08232</v>
          </cell>
        </row>
        <row r="461">
          <cell r="C461" t="str">
            <v>行方市</v>
          </cell>
          <cell r="D461" t="str">
            <v>08233</v>
          </cell>
        </row>
        <row r="462">
          <cell r="C462" t="str">
            <v>鉾田市</v>
          </cell>
          <cell r="D462" t="str">
            <v>08234</v>
          </cell>
        </row>
        <row r="463">
          <cell r="C463" t="str">
            <v>つくばみらい市</v>
          </cell>
          <cell r="D463" t="str">
            <v>08235</v>
          </cell>
        </row>
        <row r="464">
          <cell r="C464" t="str">
            <v>小美玉市</v>
          </cell>
          <cell r="D464" t="str">
            <v>08236</v>
          </cell>
        </row>
        <row r="465">
          <cell r="C465" t="str">
            <v>茨城町</v>
          </cell>
          <cell r="D465" t="str">
            <v>08302</v>
          </cell>
        </row>
        <row r="466">
          <cell r="C466" t="str">
            <v>大洗町</v>
          </cell>
          <cell r="D466" t="str">
            <v>08309</v>
          </cell>
        </row>
        <row r="467">
          <cell r="C467" t="str">
            <v>城里町</v>
          </cell>
          <cell r="D467" t="str">
            <v>08310</v>
          </cell>
        </row>
        <row r="468">
          <cell r="C468" t="str">
            <v>東海村</v>
          </cell>
          <cell r="D468" t="str">
            <v>08341</v>
          </cell>
        </row>
        <row r="469">
          <cell r="C469" t="str">
            <v>大子町</v>
          </cell>
          <cell r="D469" t="str">
            <v>08364</v>
          </cell>
        </row>
        <row r="470">
          <cell r="C470" t="str">
            <v>美浦村</v>
          </cell>
          <cell r="D470" t="str">
            <v>08442</v>
          </cell>
        </row>
        <row r="471">
          <cell r="C471" t="str">
            <v>阿見町</v>
          </cell>
          <cell r="D471" t="str">
            <v>08443</v>
          </cell>
        </row>
        <row r="472">
          <cell r="C472" t="str">
            <v>河内町</v>
          </cell>
          <cell r="D472" t="str">
            <v>08447</v>
          </cell>
        </row>
        <row r="473">
          <cell r="C473" t="str">
            <v>八千代町</v>
          </cell>
          <cell r="D473" t="str">
            <v>08521</v>
          </cell>
        </row>
        <row r="474">
          <cell r="C474" t="str">
            <v>五霞町</v>
          </cell>
          <cell r="D474" t="str">
            <v>08542</v>
          </cell>
        </row>
        <row r="475">
          <cell r="C475" t="str">
            <v>境町</v>
          </cell>
          <cell r="D475" t="str">
            <v>08546</v>
          </cell>
        </row>
        <row r="476">
          <cell r="C476" t="str">
            <v>利根町</v>
          </cell>
          <cell r="D476" t="str">
            <v>08564</v>
          </cell>
        </row>
        <row r="477">
          <cell r="C477" t="str">
            <v>栃木県</v>
          </cell>
          <cell r="D477" t="str">
            <v>09000</v>
          </cell>
        </row>
        <row r="478">
          <cell r="C478" t="str">
            <v>宇都宮市</v>
          </cell>
          <cell r="D478" t="str">
            <v>09201</v>
          </cell>
        </row>
        <row r="479">
          <cell r="C479" t="str">
            <v>足利市</v>
          </cell>
          <cell r="D479" t="str">
            <v>09202</v>
          </cell>
        </row>
        <row r="480">
          <cell r="C480" t="str">
            <v>栃木市</v>
          </cell>
          <cell r="D480" t="str">
            <v>09203</v>
          </cell>
        </row>
        <row r="481">
          <cell r="C481" t="str">
            <v>佐野市</v>
          </cell>
          <cell r="D481" t="str">
            <v>09204</v>
          </cell>
        </row>
        <row r="482">
          <cell r="C482" t="str">
            <v>鹿沼市</v>
          </cell>
          <cell r="D482" t="str">
            <v>09205</v>
          </cell>
        </row>
        <row r="483">
          <cell r="C483" t="str">
            <v>日光市</v>
          </cell>
          <cell r="D483" t="str">
            <v>09206</v>
          </cell>
        </row>
        <row r="484">
          <cell r="C484" t="str">
            <v>小山市</v>
          </cell>
          <cell r="D484" t="str">
            <v>09208</v>
          </cell>
        </row>
        <row r="485">
          <cell r="C485" t="str">
            <v>真岡市</v>
          </cell>
          <cell r="D485" t="str">
            <v>09209</v>
          </cell>
        </row>
        <row r="486">
          <cell r="C486" t="str">
            <v>大田原市</v>
          </cell>
          <cell r="D486" t="str">
            <v>09210</v>
          </cell>
        </row>
        <row r="487">
          <cell r="C487" t="str">
            <v>矢板市</v>
          </cell>
          <cell r="D487" t="str">
            <v>09211</v>
          </cell>
        </row>
        <row r="488">
          <cell r="C488" t="str">
            <v>那須塩原市</v>
          </cell>
          <cell r="D488" t="str">
            <v>09213</v>
          </cell>
        </row>
        <row r="489">
          <cell r="C489" t="str">
            <v>さくら市</v>
          </cell>
          <cell r="D489" t="str">
            <v>09214</v>
          </cell>
        </row>
        <row r="490">
          <cell r="C490" t="str">
            <v>那須烏山市</v>
          </cell>
          <cell r="D490" t="str">
            <v>09215</v>
          </cell>
        </row>
        <row r="491">
          <cell r="C491" t="str">
            <v>下野市</v>
          </cell>
          <cell r="D491" t="str">
            <v>09216</v>
          </cell>
        </row>
        <row r="492">
          <cell r="C492" t="str">
            <v>上三川町</v>
          </cell>
          <cell r="D492" t="str">
            <v>09301</v>
          </cell>
        </row>
        <row r="493">
          <cell r="C493" t="str">
            <v>益子町</v>
          </cell>
          <cell r="D493" t="str">
            <v>09342</v>
          </cell>
        </row>
        <row r="494">
          <cell r="C494" t="str">
            <v>茂木町</v>
          </cell>
          <cell r="D494" t="str">
            <v>09343</v>
          </cell>
        </row>
        <row r="495">
          <cell r="C495" t="str">
            <v>市貝町</v>
          </cell>
          <cell r="D495" t="str">
            <v>09344</v>
          </cell>
        </row>
        <row r="496">
          <cell r="C496" t="str">
            <v>芳賀町</v>
          </cell>
          <cell r="D496" t="str">
            <v>09345</v>
          </cell>
        </row>
        <row r="497">
          <cell r="C497" t="str">
            <v>壬生町</v>
          </cell>
          <cell r="D497" t="str">
            <v>09361</v>
          </cell>
        </row>
        <row r="498">
          <cell r="C498" t="str">
            <v>野木町</v>
          </cell>
          <cell r="D498" t="str">
            <v>09364</v>
          </cell>
        </row>
        <row r="499">
          <cell r="C499" t="str">
            <v>塩谷町</v>
          </cell>
          <cell r="D499" t="str">
            <v>09384</v>
          </cell>
        </row>
        <row r="500">
          <cell r="C500" t="str">
            <v>高根沢町</v>
          </cell>
          <cell r="D500" t="str">
            <v>09386</v>
          </cell>
        </row>
        <row r="501">
          <cell r="C501" t="str">
            <v>那須町</v>
          </cell>
          <cell r="D501" t="str">
            <v>09407</v>
          </cell>
        </row>
        <row r="502">
          <cell r="C502" t="str">
            <v>那珂川町</v>
          </cell>
          <cell r="D502" t="str">
            <v>09411</v>
          </cell>
        </row>
        <row r="503">
          <cell r="C503" t="str">
            <v>群馬県</v>
          </cell>
          <cell r="D503" t="str">
            <v>10000</v>
          </cell>
        </row>
        <row r="504">
          <cell r="C504" t="str">
            <v>前橋市</v>
          </cell>
          <cell r="D504" t="str">
            <v>10201</v>
          </cell>
        </row>
        <row r="505">
          <cell r="C505" t="str">
            <v>高崎市</v>
          </cell>
          <cell r="D505" t="str">
            <v>10202</v>
          </cell>
        </row>
        <row r="506">
          <cell r="C506" t="str">
            <v>桐生市</v>
          </cell>
          <cell r="D506" t="str">
            <v>10203</v>
          </cell>
        </row>
        <row r="507">
          <cell r="C507" t="str">
            <v>伊勢崎市</v>
          </cell>
          <cell r="D507" t="str">
            <v>10204</v>
          </cell>
        </row>
        <row r="508">
          <cell r="C508" t="str">
            <v>太田市</v>
          </cell>
          <cell r="D508" t="str">
            <v>10205</v>
          </cell>
        </row>
        <row r="509">
          <cell r="C509" t="str">
            <v>沼田市</v>
          </cell>
          <cell r="D509" t="str">
            <v>10206</v>
          </cell>
        </row>
        <row r="510">
          <cell r="C510" t="str">
            <v>館林市</v>
          </cell>
          <cell r="D510" t="str">
            <v>10207</v>
          </cell>
        </row>
        <row r="511">
          <cell r="C511" t="str">
            <v>渋川市</v>
          </cell>
          <cell r="D511" t="str">
            <v>10208</v>
          </cell>
        </row>
        <row r="512">
          <cell r="C512" t="str">
            <v>藤岡市</v>
          </cell>
          <cell r="D512" t="str">
            <v>10209</v>
          </cell>
        </row>
        <row r="513">
          <cell r="C513" t="str">
            <v>富岡市</v>
          </cell>
          <cell r="D513" t="str">
            <v>10210</v>
          </cell>
        </row>
        <row r="514">
          <cell r="C514" t="str">
            <v>安中市</v>
          </cell>
          <cell r="D514" t="str">
            <v>10211</v>
          </cell>
        </row>
        <row r="515">
          <cell r="C515" t="str">
            <v>みどり市</v>
          </cell>
          <cell r="D515" t="str">
            <v>10212</v>
          </cell>
        </row>
        <row r="516">
          <cell r="C516" t="str">
            <v>榛東村</v>
          </cell>
          <cell r="D516" t="str">
            <v>10344</v>
          </cell>
        </row>
        <row r="517">
          <cell r="C517" t="str">
            <v>吉岡町</v>
          </cell>
          <cell r="D517" t="str">
            <v>10345</v>
          </cell>
        </row>
        <row r="518">
          <cell r="C518" t="str">
            <v>上野村</v>
          </cell>
          <cell r="D518" t="str">
            <v>10366</v>
          </cell>
        </row>
        <row r="519">
          <cell r="C519" t="str">
            <v>神流町</v>
          </cell>
          <cell r="D519" t="str">
            <v>10367</v>
          </cell>
        </row>
        <row r="520">
          <cell r="C520" t="str">
            <v>下仁田町</v>
          </cell>
          <cell r="D520" t="str">
            <v>10382</v>
          </cell>
        </row>
        <row r="521">
          <cell r="C521" t="str">
            <v>南牧村</v>
          </cell>
          <cell r="D521" t="str">
            <v>10383</v>
          </cell>
        </row>
        <row r="522">
          <cell r="C522" t="str">
            <v>甘楽町</v>
          </cell>
          <cell r="D522" t="str">
            <v>10384</v>
          </cell>
        </row>
        <row r="523">
          <cell r="C523" t="str">
            <v>中之条町</v>
          </cell>
          <cell r="D523" t="str">
            <v>10421</v>
          </cell>
        </row>
        <row r="524">
          <cell r="C524" t="str">
            <v>長野原町</v>
          </cell>
          <cell r="D524" t="str">
            <v>10424</v>
          </cell>
        </row>
        <row r="525">
          <cell r="C525" t="str">
            <v>嬬恋村</v>
          </cell>
          <cell r="D525" t="str">
            <v>10425</v>
          </cell>
        </row>
        <row r="526">
          <cell r="C526" t="str">
            <v>草津町</v>
          </cell>
          <cell r="D526" t="str">
            <v>10426</v>
          </cell>
        </row>
        <row r="527">
          <cell r="C527" t="str">
            <v>高山村</v>
          </cell>
          <cell r="D527" t="str">
            <v>10428</v>
          </cell>
        </row>
        <row r="528">
          <cell r="C528" t="str">
            <v>東吾妻町</v>
          </cell>
          <cell r="D528" t="str">
            <v>10429</v>
          </cell>
        </row>
        <row r="529">
          <cell r="C529" t="str">
            <v>片品村</v>
          </cell>
          <cell r="D529" t="str">
            <v>10443</v>
          </cell>
        </row>
        <row r="530">
          <cell r="C530" t="str">
            <v>川場村</v>
          </cell>
          <cell r="D530" t="str">
            <v>10444</v>
          </cell>
        </row>
        <row r="531">
          <cell r="C531" t="str">
            <v>昭和村</v>
          </cell>
          <cell r="D531" t="str">
            <v>10448</v>
          </cell>
        </row>
        <row r="532">
          <cell r="C532" t="str">
            <v>みなかみ町</v>
          </cell>
          <cell r="D532" t="str">
            <v>10449</v>
          </cell>
        </row>
        <row r="533">
          <cell r="C533" t="str">
            <v>玉村町</v>
          </cell>
          <cell r="D533" t="str">
            <v>10464</v>
          </cell>
        </row>
        <row r="534">
          <cell r="C534" t="str">
            <v>板倉町</v>
          </cell>
          <cell r="D534" t="str">
            <v>10521</v>
          </cell>
        </row>
        <row r="535">
          <cell r="C535" t="str">
            <v>明和町</v>
          </cell>
          <cell r="D535" t="str">
            <v>10522</v>
          </cell>
        </row>
        <row r="536">
          <cell r="C536" t="str">
            <v>千代田町</v>
          </cell>
          <cell r="D536" t="str">
            <v>10523</v>
          </cell>
        </row>
        <row r="537">
          <cell r="C537" t="str">
            <v>大泉町</v>
          </cell>
          <cell r="D537" t="str">
            <v>10524</v>
          </cell>
        </row>
        <row r="538">
          <cell r="C538" t="str">
            <v>邑楽町</v>
          </cell>
          <cell r="D538" t="str">
            <v>10525</v>
          </cell>
        </row>
        <row r="539">
          <cell r="C539" t="str">
            <v>埼玉県</v>
          </cell>
          <cell r="D539" t="str">
            <v>11000</v>
          </cell>
        </row>
        <row r="540">
          <cell r="C540" t="str">
            <v>さいたま市</v>
          </cell>
          <cell r="D540" t="str">
            <v>11100</v>
          </cell>
        </row>
        <row r="541">
          <cell r="C541" t="str">
            <v>さいたま市 西区</v>
          </cell>
          <cell r="D541" t="str">
            <v>11101</v>
          </cell>
        </row>
        <row r="542">
          <cell r="C542" t="str">
            <v>さいたま市 北区</v>
          </cell>
          <cell r="D542" t="str">
            <v>11102</v>
          </cell>
        </row>
        <row r="543">
          <cell r="C543" t="str">
            <v>さいたま市 大宮区</v>
          </cell>
          <cell r="D543" t="str">
            <v>11103</v>
          </cell>
        </row>
        <row r="544">
          <cell r="C544" t="str">
            <v>さいたま市 見沼区</v>
          </cell>
          <cell r="D544" t="str">
            <v>11104</v>
          </cell>
        </row>
        <row r="545">
          <cell r="C545" t="str">
            <v>さいたま市 中央区</v>
          </cell>
          <cell r="D545" t="str">
            <v>11105</v>
          </cell>
        </row>
        <row r="546">
          <cell r="C546" t="str">
            <v>さいたま市 桜区</v>
          </cell>
          <cell r="D546" t="str">
            <v>11106</v>
          </cell>
        </row>
        <row r="547">
          <cell r="C547" t="str">
            <v>さいたま市 浦和区</v>
          </cell>
          <cell r="D547" t="str">
            <v>11107</v>
          </cell>
        </row>
        <row r="548">
          <cell r="C548" t="str">
            <v>さいたま市 南区</v>
          </cell>
          <cell r="D548" t="str">
            <v>11108</v>
          </cell>
        </row>
        <row r="549">
          <cell r="C549" t="str">
            <v>さいたま市 緑区</v>
          </cell>
          <cell r="D549" t="str">
            <v>11109</v>
          </cell>
        </row>
        <row r="550">
          <cell r="C550" t="str">
            <v>さいたま市 岩槻区</v>
          </cell>
          <cell r="D550" t="str">
            <v>11110</v>
          </cell>
        </row>
        <row r="551">
          <cell r="C551" t="str">
            <v>川越市</v>
          </cell>
          <cell r="D551" t="str">
            <v>11201</v>
          </cell>
        </row>
        <row r="552">
          <cell r="C552" t="str">
            <v>熊谷市</v>
          </cell>
          <cell r="D552" t="str">
            <v>11202</v>
          </cell>
        </row>
        <row r="553">
          <cell r="C553" t="str">
            <v>川口市</v>
          </cell>
          <cell r="D553" t="str">
            <v>11203</v>
          </cell>
        </row>
        <row r="554">
          <cell r="C554" t="str">
            <v>行田市</v>
          </cell>
          <cell r="D554" t="str">
            <v>11206</v>
          </cell>
        </row>
        <row r="555">
          <cell r="C555" t="str">
            <v>秩父市</v>
          </cell>
          <cell r="D555" t="str">
            <v>11207</v>
          </cell>
        </row>
        <row r="556">
          <cell r="C556" t="str">
            <v>所沢市</v>
          </cell>
          <cell r="D556" t="str">
            <v>11208</v>
          </cell>
        </row>
        <row r="557">
          <cell r="C557" t="str">
            <v>飯能市</v>
          </cell>
          <cell r="D557" t="str">
            <v>11209</v>
          </cell>
        </row>
        <row r="558">
          <cell r="C558" t="str">
            <v>加須市</v>
          </cell>
          <cell r="D558" t="str">
            <v>11210</v>
          </cell>
        </row>
        <row r="559">
          <cell r="C559" t="str">
            <v>本庄市</v>
          </cell>
          <cell r="D559" t="str">
            <v>11211</v>
          </cell>
        </row>
        <row r="560">
          <cell r="C560" t="str">
            <v>東松山市</v>
          </cell>
          <cell r="D560" t="str">
            <v>11212</v>
          </cell>
        </row>
        <row r="561">
          <cell r="C561" t="str">
            <v>春日部市</v>
          </cell>
          <cell r="D561" t="str">
            <v>11214</v>
          </cell>
        </row>
        <row r="562">
          <cell r="C562" t="str">
            <v>狭山市</v>
          </cell>
          <cell r="D562" t="str">
            <v>11215</v>
          </cell>
        </row>
        <row r="563">
          <cell r="C563" t="str">
            <v>羽生市</v>
          </cell>
          <cell r="D563" t="str">
            <v>11216</v>
          </cell>
        </row>
        <row r="564">
          <cell r="C564" t="str">
            <v>鴻巣市</v>
          </cell>
          <cell r="D564" t="str">
            <v>11217</v>
          </cell>
        </row>
        <row r="565">
          <cell r="C565" t="str">
            <v>深谷市</v>
          </cell>
          <cell r="D565" t="str">
            <v>11218</v>
          </cell>
        </row>
        <row r="566">
          <cell r="C566" t="str">
            <v>上尾市</v>
          </cell>
          <cell r="D566" t="str">
            <v>11219</v>
          </cell>
        </row>
        <row r="567">
          <cell r="C567" t="str">
            <v>草加市</v>
          </cell>
          <cell r="D567" t="str">
            <v>11221</v>
          </cell>
        </row>
        <row r="568">
          <cell r="C568" t="str">
            <v>越谷市</v>
          </cell>
          <cell r="D568" t="str">
            <v>11222</v>
          </cell>
        </row>
        <row r="569">
          <cell r="C569" t="str">
            <v>蕨市</v>
          </cell>
          <cell r="D569" t="str">
            <v>11223</v>
          </cell>
        </row>
        <row r="570">
          <cell r="C570" t="str">
            <v>戸田市</v>
          </cell>
          <cell r="D570" t="str">
            <v>11224</v>
          </cell>
        </row>
        <row r="571">
          <cell r="C571" t="str">
            <v>入間市</v>
          </cell>
          <cell r="D571" t="str">
            <v>11225</v>
          </cell>
        </row>
        <row r="572">
          <cell r="C572" t="str">
            <v>朝霞市</v>
          </cell>
          <cell r="D572" t="str">
            <v>11227</v>
          </cell>
        </row>
        <row r="573">
          <cell r="C573" t="str">
            <v>志木市</v>
          </cell>
          <cell r="D573" t="str">
            <v>11228</v>
          </cell>
        </row>
        <row r="574">
          <cell r="C574" t="str">
            <v>和光市</v>
          </cell>
          <cell r="D574" t="str">
            <v>11229</v>
          </cell>
        </row>
        <row r="575">
          <cell r="C575" t="str">
            <v>新座市</v>
          </cell>
          <cell r="D575" t="str">
            <v>11230</v>
          </cell>
        </row>
        <row r="576">
          <cell r="C576" t="str">
            <v>桶川市</v>
          </cell>
          <cell r="D576" t="str">
            <v>11231</v>
          </cell>
        </row>
        <row r="577">
          <cell r="C577" t="str">
            <v>久喜市</v>
          </cell>
          <cell r="D577" t="str">
            <v>11232</v>
          </cell>
        </row>
        <row r="578">
          <cell r="C578" t="str">
            <v>北本市</v>
          </cell>
          <cell r="D578" t="str">
            <v>11233</v>
          </cell>
        </row>
        <row r="579">
          <cell r="C579" t="str">
            <v>八潮市</v>
          </cell>
          <cell r="D579" t="str">
            <v>11234</v>
          </cell>
        </row>
        <row r="580">
          <cell r="C580" t="str">
            <v>富士見市</v>
          </cell>
          <cell r="D580" t="str">
            <v>11235</v>
          </cell>
        </row>
        <row r="581">
          <cell r="C581" t="str">
            <v>三郷市</v>
          </cell>
          <cell r="D581" t="str">
            <v>11237</v>
          </cell>
        </row>
        <row r="582">
          <cell r="C582" t="str">
            <v>蓮田市</v>
          </cell>
          <cell r="D582" t="str">
            <v>11238</v>
          </cell>
        </row>
        <row r="583">
          <cell r="C583" t="str">
            <v>坂戸市</v>
          </cell>
          <cell r="D583" t="str">
            <v>11239</v>
          </cell>
        </row>
        <row r="584">
          <cell r="C584" t="str">
            <v>幸手市</v>
          </cell>
          <cell r="D584" t="str">
            <v>11240</v>
          </cell>
        </row>
        <row r="585">
          <cell r="C585" t="str">
            <v>鶴ヶ島市</v>
          </cell>
          <cell r="D585" t="str">
            <v>11241</v>
          </cell>
        </row>
        <row r="586">
          <cell r="C586" t="str">
            <v>日高市</v>
          </cell>
          <cell r="D586" t="str">
            <v>11242</v>
          </cell>
        </row>
        <row r="587">
          <cell r="C587" t="str">
            <v>吉川市</v>
          </cell>
          <cell r="D587" t="str">
            <v>11243</v>
          </cell>
        </row>
        <row r="588">
          <cell r="C588" t="str">
            <v>ふじみ野市</v>
          </cell>
          <cell r="D588" t="str">
            <v>11245</v>
          </cell>
        </row>
        <row r="589">
          <cell r="C589" t="str">
            <v>白岡市</v>
          </cell>
          <cell r="D589" t="str">
            <v>11246</v>
          </cell>
        </row>
        <row r="590">
          <cell r="C590" t="str">
            <v>伊奈町</v>
          </cell>
          <cell r="D590" t="str">
            <v>11301</v>
          </cell>
        </row>
        <row r="591">
          <cell r="C591" t="str">
            <v>三芳町</v>
          </cell>
          <cell r="D591" t="str">
            <v>11324</v>
          </cell>
        </row>
        <row r="592">
          <cell r="C592" t="str">
            <v>毛呂山町</v>
          </cell>
          <cell r="D592" t="str">
            <v>11326</v>
          </cell>
        </row>
        <row r="593">
          <cell r="C593" t="str">
            <v>越生町</v>
          </cell>
          <cell r="D593" t="str">
            <v>11327</v>
          </cell>
        </row>
        <row r="594">
          <cell r="C594" t="str">
            <v>滑川町</v>
          </cell>
          <cell r="D594" t="str">
            <v>11341</v>
          </cell>
        </row>
        <row r="595">
          <cell r="C595" t="str">
            <v>嵐山町</v>
          </cell>
          <cell r="D595" t="str">
            <v>11342</v>
          </cell>
        </row>
        <row r="596">
          <cell r="C596" t="str">
            <v>小川町</v>
          </cell>
          <cell r="D596" t="str">
            <v>11343</v>
          </cell>
        </row>
        <row r="597">
          <cell r="C597" t="str">
            <v>川島町</v>
          </cell>
          <cell r="D597" t="str">
            <v>11346</v>
          </cell>
        </row>
        <row r="598">
          <cell r="C598" t="str">
            <v>吉見町</v>
          </cell>
          <cell r="D598" t="str">
            <v>11347</v>
          </cell>
        </row>
        <row r="599">
          <cell r="C599" t="str">
            <v>鳩山町</v>
          </cell>
          <cell r="D599" t="str">
            <v>11348</v>
          </cell>
        </row>
        <row r="600">
          <cell r="C600" t="str">
            <v>ときがわ町</v>
          </cell>
          <cell r="D600" t="str">
            <v>11349</v>
          </cell>
        </row>
        <row r="601">
          <cell r="C601" t="str">
            <v>横瀬町</v>
          </cell>
          <cell r="D601" t="str">
            <v>11361</v>
          </cell>
        </row>
        <row r="602">
          <cell r="C602" t="str">
            <v>皆野町</v>
          </cell>
          <cell r="D602" t="str">
            <v>11362</v>
          </cell>
        </row>
        <row r="603">
          <cell r="C603" t="str">
            <v>長瀞町</v>
          </cell>
          <cell r="D603" t="str">
            <v>11363</v>
          </cell>
        </row>
        <row r="604">
          <cell r="C604" t="str">
            <v>小鹿野町</v>
          </cell>
          <cell r="D604" t="str">
            <v>11365</v>
          </cell>
        </row>
        <row r="605">
          <cell r="C605" t="str">
            <v>東秩父村</v>
          </cell>
          <cell r="D605" t="str">
            <v>11369</v>
          </cell>
        </row>
        <row r="606">
          <cell r="C606" t="str">
            <v>美里町</v>
          </cell>
          <cell r="D606" t="str">
            <v>11381</v>
          </cell>
        </row>
        <row r="607">
          <cell r="C607" t="str">
            <v>神川町</v>
          </cell>
          <cell r="D607" t="str">
            <v>11383</v>
          </cell>
        </row>
        <row r="608">
          <cell r="C608" t="str">
            <v>上里町</v>
          </cell>
          <cell r="D608" t="str">
            <v>11385</v>
          </cell>
        </row>
        <row r="609">
          <cell r="C609" t="str">
            <v>寄居町</v>
          </cell>
          <cell r="D609" t="str">
            <v>11408</v>
          </cell>
        </row>
        <row r="610">
          <cell r="C610" t="str">
            <v>宮代町</v>
          </cell>
          <cell r="D610" t="str">
            <v>11442</v>
          </cell>
        </row>
        <row r="611">
          <cell r="C611" t="str">
            <v>杉戸町</v>
          </cell>
          <cell r="D611" t="str">
            <v>11464</v>
          </cell>
        </row>
        <row r="612">
          <cell r="C612" t="str">
            <v>松伏町</v>
          </cell>
          <cell r="D612" t="str">
            <v>11465</v>
          </cell>
        </row>
        <row r="613">
          <cell r="C613" t="str">
            <v>千葉県</v>
          </cell>
          <cell r="D613" t="str">
            <v>12000</v>
          </cell>
        </row>
        <row r="614">
          <cell r="C614" t="str">
            <v>千葉市</v>
          </cell>
          <cell r="D614" t="str">
            <v>12100</v>
          </cell>
        </row>
        <row r="615">
          <cell r="C615" t="str">
            <v>千葉市 中央区</v>
          </cell>
          <cell r="D615" t="str">
            <v>12101</v>
          </cell>
        </row>
        <row r="616">
          <cell r="C616" t="str">
            <v>千葉市 花見川区</v>
          </cell>
          <cell r="D616" t="str">
            <v>12102</v>
          </cell>
        </row>
        <row r="617">
          <cell r="C617" t="str">
            <v>千葉市 稲毛区</v>
          </cell>
          <cell r="D617" t="str">
            <v>12103</v>
          </cell>
        </row>
        <row r="618">
          <cell r="C618" t="str">
            <v>千葉市 若葉区</v>
          </cell>
          <cell r="D618" t="str">
            <v>12104</v>
          </cell>
        </row>
        <row r="619">
          <cell r="C619" t="str">
            <v>千葉市 緑区</v>
          </cell>
          <cell r="D619" t="str">
            <v>12105</v>
          </cell>
        </row>
        <row r="620">
          <cell r="C620" t="str">
            <v>千葉市 美浜区</v>
          </cell>
          <cell r="D620" t="str">
            <v>12106</v>
          </cell>
        </row>
        <row r="621">
          <cell r="C621" t="str">
            <v>銚子市</v>
          </cell>
          <cell r="D621" t="str">
            <v>12202</v>
          </cell>
        </row>
        <row r="622">
          <cell r="C622" t="str">
            <v>市川市</v>
          </cell>
          <cell r="D622" t="str">
            <v>12203</v>
          </cell>
        </row>
        <row r="623">
          <cell r="C623" t="str">
            <v>船橋市</v>
          </cell>
          <cell r="D623" t="str">
            <v>12204</v>
          </cell>
        </row>
        <row r="624">
          <cell r="C624" t="str">
            <v>館山市</v>
          </cell>
          <cell r="D624" t="str">
            <v>12205</v>
          </cell>
        </row>
        <row r="625">
          <cell r="C625" t="str">
            <v>木更津市</v>
          </cell>
          <cell r="D625" t="str">
            <v>12206</v>
          </cell>
        </row>
        <row r="626">
          <cell r="C626" t="str">
            <v>松戸市</v>
          </cell>
          <cell r="D626" t="str">
            <v>12207</v>
          </cell>
        </row>
        <row r="627">
          <cell r="C627" t="str">
            <v>野田市</v>
          </cell>
          <cell r="D627" t="str">
            <v>12208</v>
          </cell>
        </row>
        <row r="628">
          <cell r="C628" t="str">
            <v>茂原市</v>
          </cell>
          <cell r="D628" t="str">
            <v>12210</v>
          </cell>
        </row>
        <row r="629">
          <cell r="C629" t="str">
            <v>成田市</v>
          </cell>
          <cell r="D629" t="str">
            <v>12211</v>
          </cell>
        </row>
        <row r="630">
          <cell r="C630" t="str">
            <v>佐倉市</v>
          </cell>
          <cell r="D630" t="str">
            <v>12212</v>
          </cell>
        </row>
        <row r="631">
          <cell r="C631" t="str">
            <v>東金市</v>
          </cell>
          <cell r="D631" t="str">
            <v>12213</v>
          </cell>
        </row>
        <row r="632">
          <cell r="C632" t="str">
            <v>旭市</v>
          </cell>
          <cell r="D632" t="str">
            <v>12215</v>
          </cell>
        </row>
        <row r="633">
          <cell r="C633" t="str">
            <v>習志野市</v>
          </cell>
          <cell r="D633" t="str">
            <v>12216</v>
          </cell>
        </row>
        <row r="634">
          <cell r="C634" t="str">
            <v>柏市</v>
          </cell>
          <cell r="D634" t="str">
            <v>12217</v>
          </cell>
        </row>
        <row r="635">
          <cell r="C635" t="str">
            <v>勝浦市</v>
          </cell>
          <cell r="D635" t="str">
            <v>12218</v>
          </cell>
        </row>
        <row r="636">
          <cell r="C636" t="str">
            <v>市原市</v>
          </cell>
          <cell r="D636" t="str">
            <v>12219</v>
          </cell>
        </row>
        <row r="637">
          <cell r="C637" t="str">
            <v>流山市</v>
          </cell>
          <cell r="D637" t="str">
            <v>12220</v>
          </cell>
        </row>
        <row r="638">
          <cell r="C638" t="str">
            <v>八千代市</v>
          </cell>
          <cell r="D638" t="str">
            <v>12221</v>
          </cell>
        </row>
        <row r="639">
          <cell r="C639" t="str">
            <v>我孫子市</v>
          </cell>
          <cell r="D639" t="str">
            <v>12222</v>
          </cell>
        </row>
        <row r="640">
          <cell r="C640" t="str">
            <v>鴨川市</v>
          </cell>
          <cell r="D640" t="str">
            <v>12223</v>
          </cell>
        </row>
        <row r="641">
          <cell r="C641" t="str">
            <v>鎌ケ谷市</v>
          </cell>
          <cell r="D641" t="str">
            <v>12224</v>
          </cell>
        </row>
        <row r="642">
          <cell r="C642" t="str">
            <v>君津市</v>
          </cell>
          <cell r="D642" t="str">
            <v>12225</v>
          </cell>
        </row>
        <row r="643">
          <cell r="C643" t="str">
            <v>富津市</v>
          </cell>
          <cell r="D643" t="str">
            <v>12226</v>
          </cell>
        </row>
        <row r="644">
          <cell r="C644" t="str">
            <v>浦安市</v>
          </cell>
          <cell r="D644" t="str">
            <v>12227</v>
          </cell>
        </row>
        <row r="645">
          <cell r="C645" t="str">
            <v>四街道市</v>
          </cell>
          <cell r="D645" t="str">
            <v>12228</v>
          </cell>
        </row>
        <row r="646">
          <cell r="C646" t="str">
            <v>袖ケ浦市</v>
          </cell>
          <cell r="D646" t="str">
            <v>12229</v>
          </cell>
        </row>
        <row r="647">
          <cell r="C647" t="str">
            <v>八街市</v>
          </cell>
          <cell r="D647" t="str">
            <v>12230</v>
          </cell>
        </row>
        <row r="648">
          <cell r="C648" t="str">
            <v>印西市</v>
          </cell>
          <cell r="D648" t="str">
            <v>12231</v>
          </cell>
        </row>
        <row r="649">
          <cell r="C649" t="str">
            <v>白井市</v>
          </cell>
          <cell r="D649" t="str">
            <v>12232</v>
          </cell>
        </row>
        <row r="650">
          <cell r="C650" t="str">
            <v>富里市</v>
          </cell>
          <cell r="D650" t="str">
            <v>12233</v>
          </cell>
        </row>
        <row r="651">
          <cell r="C651" t="str">
            <v>南房総市</v>
          </cell>
          <cell r="D651" t="str">
            <v>12234</v>
          </cell>
        </row>
        <row r="652">
          <cell r="C652" t="str">
            <v>匝瑳市</v>
          </cell>
          <cell r="D652" t="str">
            <v>12235</v>
          </cell>
        </row>
        <row r="653">
          <cell r="C653" t="str">
            <v>香取市</v>
          </cell>
          <cell r="D653" t="str">
            <v>12236</v>
          </cell>
        </row>
        <row r="654">
          <cell r="C654" t="str">
            <v>山武市</v>
          </cell>
          <cell r="D654" t="str">
            <v>12237</v>
          </cell>
        </row>
        <row r="655">
          <cell r="C655" t="str">
            <v>いすみ市</v>
          </cell>
          <cell r="D655" t="str">
            <v>12238</v>
          </cell>
        </row>
        <row r="656">
          <cell r="C656" t="str">
            <v>大網白里市</v>
          </cell>
          <cell r="D656" t="str">
            <v>12239</v>
          </cell>
        </row>
        <row r="657">
          <cell r="C657" t="str">
            <v>酒々井町</v>
          </cell>
          <cell r="D657" t="str">
            <v>12322</v>
          </cell>
        </row>
        <row r="658">
          <cell r="C658" t="str">
            <v>栄町</v>
          </cell>
          <cell r="D658" t="str">
            <v>12329</v>
          </cell>
        </row>
        <row r="659">
          <cell r="C659" t="str">
            <v>神崎町</v>
          </cell>
          <cell r="D659" t="str">
            <v>12342</v>
          </cell>
        </row>
        <row r="660">
          <cell r="C660" t="str">
            <v>多古町</v>
          </cell>
          <cell r="D660" t="str">
            <v>12347</v>
          </cell>
        </row>
        <row r="661">
          <cell r="C661" t="str">
            <v>東庄町</v>
          </cell>
          <cell r="D661" t="str">
            <v>12349</v>
          </cell>
        </row>
        <row r="662">
          <cell r="C662" t="str">
            <v>九十九里町</v>
          </cell>
          <cell r="D662" t="str">
            <v>12403</v>
          </cell>
        </row>
        <row r="663">
          <cell r="C663" t="str">
            <v>芝山町</v>
          </cell>
          <cell r="D663" t="str">
            <v>12409</v>
          </cell>
        </row>
        <row r="664">
          <cell r="C664" t="str">
            <v>横芝光町</v>
          </cell>
          <cell r="D664" t="str">
            <v>12410</v>
          </cell>
        </row>
        <row r="665">
          <cell r="C665" t="str">
            <v>一宮町</v>
          </cell>
          <cell r="D665" t="str">
            <v>12421</v>
          </cell>
        </row>
        <row r="666">
          <cell r="C666" t="str">
            <v>睦沢町</v>
          </cell>
          <cell r="D666" t="str">
            <v>12422</v>
          </cell>
        </row>
        <row r="667">
          <cell r="C667" t="str">
            <v>長生村</v>
          </cell>
          <cell r="D667" t="str">
            <v>12423</v>
          </cell>
        </row>
        <row r="668">
          <cell r="C668" t="str">
            <v>白子町</v>
          </cell>
          <cell r="D668" t="str">
            <v>12424</v>
          </cell>
        </row>
        <row r="669">
          <cell r="C669" t="str">
            <v>長柄町</v>
          </cell>
          <cell r="D669" t="str">
            <v>12426</v>
          </cell>
        </row>
        <row r="670">
          <cell r="C670" t="str">
            <v>長南町</v>
          </cell>
          <cell r="D670" t="str">
            <v>12427</v>
          </cell>
        </row>
        <row r="671">
          <cell r="C671" t="str">
            <v>大多喜町</v>
          </cell>
          <cell r="D671" t="str">
            <v>12441</v>
          </cell>
        </row>
        <row r="672">
          <cell r="C672" t="str">
            <v>御宿町</v>
          </cell>
          <cell r="D672" t="str">
            <v>12443</v>
          </cell>
        </row>
        <row r="673">
          <cell r="C673" t="str">
            <v>鋸南町</v>
          </cell>
          <cell r="D673" t="str">
            <v>12463</v>
          </cell>
        </row>
        <row r="674">
          <cell r="C674" t="str">
            <v>東京都</v>
          </cell>
          <cell r="D674" t="str">
            <v>13000</v>
          </cell>
        </row>
        <row r="675">
          <cell r="C675" t="str">
            <v>特別区部</v>
          </cell>
          <cell r="D675" t="str">
            <v>13100</v>
          </cell>
        </row>
        <row r="676">
          <cell r="C676" t="str">
            <v>千代田区</v>
          </cell>
          <cell r="D676" t="str">
            <v>13101</v>
          </cell>
        </row>
        <row r="677">
          <cell r="C677" t="str">
            <v>中央区</v>
          </cell>
          <cell r="D677" t="str">
            <v>13102</v>
          </cell>
        </row>
        <row r="678">
          <cell r="C678" t="str">
            <v>港区</v>
          </cell>
          <cell r="D678" t="str">
            <v>13103</v>
          </cell>
        </row>
        <row r="679">
          <cell r="C679" t="str">
            <v>新宿区</v>
          </cell>
          <cell r="D679" t="str">
            <v>13104</v>
          </cell>
        </row>
        <row r="680">
          <cell r="C680" t="str">
            <v>文京区</v>
          </cell>
          <cell r="D680" t="str">
            <v>13105</v>
          </cell>
        </row>
        <row r="681">
          <cell r="C681" t="str">
            <v>台東区</v>
          </cell>
          <cell r="D681" t="str">
            <v>13106</v>
          </cell>
        </row>
        <row r="682">
          <cell r="C682" t="str">
            <v>墨田区</v>
          </cell>
          <cell r="D682" t="str">
            <v>13107</v>
          </cell>
        </row>
        <row r="683">
          <cell r="C683" t="str">
            <v>江東区</v>
          </cell>
          <cell r="D683" t="str">
            <v>13108</v>
          </cell>
        </row>
        <row r="684">
          <cell r="C684" t="str">
            <v>品川区</v>
          </cell>
          <cell r="D684" t="str">
            <v>13109</v>
          </cell>
        </row>
        <row r="685">
          <cell r="C685" t="str">
            <v>目黒区</v>
          </cell>
          <cell r="D685" t="str">
            <v>13110</v>
          </cell>
        </row>
        <row r="686">
          <cell r="C686" t="str">
            <v>大田区</v>
          </cell>
          <cell r="D686" t="str">
            <v>13111</v>
          </cell>
        </row>
        <row r="687">
          <cell r="C687" t="str">
            <v>世田谷区</v>
          </cell>
          <cell r="D687" t="str">
            <v>13112</v>
          </cell>
        </row>
        <row r="688">
          <cell r="C688" t="str">
            <v>渋谷区</v>
          </cell>
          <cell r="D688" t="str">
            <v>13113</v>
          </cell>
        </row>
        <row r="689">
          <cell r="C689" t="str">
            <v>中野区</v>
          </cell>
          <cell r="D689" t="str">
            <v>13114</v>
          </cell>
        </row>
        <row r="690">
          <cell r="C690" t="str">
            <v>杉並区</v>
          </cell>
          <cell r="D690" t="str">
            <v>13115</v>
          </cell>
        </row>
        <row r="691">
          <cell r="C691" t="str">
            <v>豊島区</v>
          </cell>
          <cell r="D691" t="str">
            <v>13116</v>
          </cell>
        </row>
        <row r="692">
          <cell r="C692" t="str">
            <v>北区</v>
          </cell>
          <cell r="D692" t="str">
            <v>13117</v>
          </cell>
        </row>
        <row r="693">
          <cell r="C693" t="str">
            <v>荒川区</v>
          </cell>
          <cell r="D693" t="str">
            <v>13118</v>
          </cell>
        </row>
        <row r="694">
          <cell r="C694" t="str">
            <v>板橋区</v>
          </cell>
          <cell r="D694" t="str">
            <v>13119</v>
          </cell>
        </row>
        <row r="695">
          <cell r="C695" t="str">
            <v>練馬区</v>
          </cell>
          <cell r="D695" t="str">
            <v>13120</v>
          </cell>
        </row>
        <row r="696">
          <cell r="C696" t="str">
            <v>足立区</v>
          </cell>
          <cell r="D696" t="str">
            <v>13121</v>
          </cell>
        </row>
        <row r="697">
          <cell r="C697" t="str">
            <v>葛飾区</v>
          </cell>
          <cell r="D697" t="str">
            <v>13122</v>
          </cell>
        </row>
        <row r="698">
          <cell r="C698" t="str">
            <v>江戸川区</v>
          </cell>
          <cell r="D698" t="str">
            <v>13123</v>
          </cell>
        </row>
        <row r="699">
          <cell r="C699" t="str">
            <v>八王子市</v>
          </cell>
          <cell r="D699" t="str">
            <v>13201</v>
          </cell>
        </row>
        <row r="700">
          <cell r="C700" t="str">
            <v>立川市</v>
          </cell>
          <cell r="D700" t="str">
            <v>13202</v>
          </cell>
        </row>
        <row r="701">
          <cell r="C701" t="str">
            <v>武蔵野市</v>
          </cell>
          <cell r="D701" t="str">
            <v>13203</v>
          </cell>
        </row>
        <row r="702">
          <cell r="C702" t="str">
            <v>三鷹市</v>
          </cell>
          <cell r="D702" t="str">
            <v>13204</v>
          </cell>
        </row>
        <row r="703">
          <cell r="C703" t="str">
            <v>青梅市</v>
          </cell>
          <cell r="D703" t="str">
            <v>13205</v>
          </cell>
        </row>
        <row r="704">
          <cell r="C704" t="str">
            <v>府中市</v>
          </cell>
          <cell r="D704" t="str">
            <v>13206</v>
          </cell>
        </row>
        <row r="705">
          <cell r="C705" t="str">
            <v>昭島市</v>
          </cell>
          <cell r="D705" t="str">
            <v>13207</v>
          </cell>
        </row>
        <row r="706">
          <cell r="C706" t="str">
            <v>調布市</v>
          </cell>
          <cell r="D706" t="str">
            <v>13208</v>
          </cell>
        </row>
        <row r="707">
          <cell r="C707" t="str">
            <v>町田市</v>
          </cell>
          <cell r="D707" t="str">
            <v>13209</v>
          </cell>
        </row>
        <row r="708">
          <cell r="C708" t="str">
            <v>小金井市</v>
          </cell>
          <cell r="D708" t="str">
            <v>13210</v>
          </cell>
        </row>
        <row r="709">
          <cell r="C709" t="str">
            <v>小平市</v>
          </cell>
          <cell r="D709" t="str">
            <v>13211</v>
          </cell>
        </row>
        <row r="710">
          <cell r="C710" t="str">
            <v>日野市</v>
          </cell>
          <cell r="D710" t="str">
            <v>13212</v>
          </cell>
        </row>
        <row r="711">
          <cell r="C711" t="str">
            <v>東村山市</v>
          </cell>
          <cell r="D711" t="str">
            <v>13213</v>
          </cell>
        </row>
        <row r="712">
          <cell r="C712" t="str">
            <v>国分寺市</v>
          </cell>
          <cell r="D712" t="str">
            <v>13214</v>
          </cell>
        </row>
        <row r="713">
          <cell r="C713" t="str">
            <v>国立市</v>
          </cell>
          <cell r="D713" t="str">
            <v>13215</v>
          </cell>
        </row>
        <row r="714">
          <cell r="C714" t="str">
            <v>福生市</v>
          </cell>
          <cell r="D714" t="str">
            <v>13218</v>
          </cell>
        </row>
        <row r="715">
          <cell r="C715" t="str">
            <v>狛江市</v>
          </cell>
          <cell r="D715" t="str">
            <v>13219</v>
          </cell>
        </row>
        <row r="716">
          <cell r="C716" t="str">
            <v>東大和市</v>
          </cell>
          <cell r="D716" t="str">
            <v>13220</v>
          </cell>
        </row>
        <row r="717">
          <cell r="C717" t="str">
            <v>清瀬市</v>
          </cell>
          <cell r="D717" t="str">
            <v>13221</v>
          </cell>
        </row>
        <row r="718">
          <cell r="C718" t="str">
            <v>東久留米市</v>
          </cell>
          <cell r="D718" t="str">
            <v>13222</v>
          </cell>
        </row>
        <row r="719">
          <cell r="C719" t="str">
            <v>武蔵村山市</v>
          </cell>
          <cell r="D719" t="str">
            <v>13223</v>
          </cell>
        </row>
        <row r="720">
          <cell r="C720" t="str">
            <v>多摩市</v>
          </cell>
          <cell r="D720" t="str">
            <v>13224</v>
          </cell>
        </row>
        <row r="721">
          <cell r="C721" t="str">
            <v>稲城市</v>
          </cell>
          <cell r="D721" t="str">
            <v>13225</v>
          </cell>
        </row>
        <row r="722">
          <cell r="C722" t="str">
            <v>羽村市</v>
          </cell>
          <cell r="D722" t="str">
            <v>13227</v>
          </cell>
        </row>
        <row r="723">
          <cell r="C723" t="str">
            <v>あきる野市</v>
          </cell>
          <cell r="D723" t="str">
            <v>13228</v>
          </cell>
        </row>
        <row r="724">
          <cell r="C724" t="str">
            <v>西東京市</v>
          </cell>
          <cell r="D724" t="str">
            <v>13229</v>
          </cell>
        </row>
        <row r="725">
          <cell r="C725" t="str">
            <v>瑞穂町</v>
          </cell>
          <cell r="D725" t="str">
            <v>13303</v>
          </cell>
        </row>
        <row r="726">
          <cell r="C726" t="str">
            <v>日の出町</v>
          </cell>
          <cell r="D726" t="str">
            <v>13305</v>
          </cell>
        </row>
        <row r="727">
          <cell r="C727" t="str">
            <v>檜原村</v>
          </cell>
          <cell r="D727" t="str">
            <v>13307</v>
          </cell>
        </row>
        <row r="728">
          <cell r="C728" t="str">
            <v>奥多摩町</v>
          </cell>
          <cell r="D728" t="str">
            <v>13308</v>
          </cell>
        </row>
        <row r="729">
          <cell r="C729" t="str">
            <v>大島町</v>
          </cell>
          <cell r="D729" t="str">
            <v>13361</v>
          </cell>
        </row>
        <row r="730">
          <cell r="C730" t="str">
            <v>利島村</v>
          </cell>
          <cell r="D730" t="str">
            <v>13362</v>
          </cell>
        </row>
        <row r="731">
          <cell r="C731" t="str">
            <v>新島村</v>
          </cell>
          <cell r="D731" t="str">
            <v>13363</v>
          </cell>
        </row>
        <row r="732">
          <cell r="C732" t="str">
            <v>神津島村</v>
          </cell>
          <cell r="D732" t="str">
            <v>13364</v>
          </cell>
        </row>
        <row r="733">
          <cell r="C733" t="str">
            <v>三宅村</v>
          </cell>
          <cell r="D733" t="str">
            <v>13381</v>
          </cell>
        </row>
        <row r="734">
          <cell r="C734" t="str">
            <v>御蔵島村</v>
          </cell>
          <cell r="D734" t="str">
            <v>13382</v>
          </cell>
        </row>
        <row r="735">
          <cell r="C735" t="str">
            <v>八丈町</v>
          </cell>
          <cell r="D735" t="str">
            <v>13401</v>
          </cell>
        </row>
        <row r="736">
          <cell r="C736" t="str">
            <v>青ヶ島村</v>
          </cell>
          <cell r="D736" t="str">
            <v>13402</v>
          </cell>
        </row>
        <row r="737">
          <cell r="C737" t="str">
            <v>小笠原村</v>
          </cell>
          <cell r="D737" t="str">
            <v>13421</v>
          </cell>
        </row>
        <row r="738">
          <cell r="C738" t="str">
            <v>神奈川県</v>
          </cell>
          <cell r="D738" t="str">
            <v>14000</v>
          </cell>
        </row>
        <row r="739">
          <cell r="C739" t="str">
            <v>横浜市</v>
          </cell>
          <cell r="D739" t="str">
            <v>14100</v>
          </cell>
        </row>
        <row r="740">
          <cell r="C740" t="str">
            <v>横浜市 鶴見区</v>
          </cell>
          <cell r="D740" t="str">
            <v>14101</v>
          </cell>
        </row>
        <row r="741">
          <cell r="C741" t="str">
            <v>横浜市 神奈川区</v>
          </cell>
          <cell r="D741" t="str">
            <v>14102</v>
          </cell>
        </row>
        <row r="742">
          <cell r="C742" t="str">
            <v>横浜市 西区</v>
          </cell>
          <cell r="D742" t="str">
            <v>14103</v>
          </cell>
        </row>
        <row r="743">
          <cell r="C743" t="str">
            <v>横浜市 中区</v>
          </cell>
          <cell r="D743" t="str">
            <v>14104</v>
          </cell>
        </row>
        <row r="744">
          <cell r="C744" t="str">
            <v>横浜市 南区</v>
          </cell>
          <cell r="D744" t="str">
            <v>14105</v>
          </cell>
        </row>
        <row r="745">
          <cell r="C745" t="str">
            <v>横浜市 保土ケ谷区</v>
          </cell>
          <cell r="D745" t="str">
            <v>14106</v>
          </cell>
        </row>
        <row r="746">
          <cell r="C746" t="str">
            <v>横浜市 磯子区</v>
          </cell>
          <cell r="D746" t="str">
            <v>14107</v>
          </cell>
        </row>
        <row r="747">
          <cell r="C747" t="str">
            <v>横浜市 金沢区</v>
          </cell>
          <cell r="D747" t="str">
            <v>14108</v>
          </cell>
        </row>
        <row r="748">
          <cell r="C748" t="str">
            <v>横浜市 港北区</v>
          </cell>
          <cell r="D748" t="str">
            <v>14109</v>
          </cell>
        </row>
        <row r="749">
          <cell r="C749" t="str">
            <v>横浜市 戸塚区</v>
          </cell>
          <cell r="D749" t="str">
            <v>14110</v>
          </cell>
        </row>
        <row r="750">
          <cell r="C750" t="str">
            <v>横浜市 港南区</v>
          </cell>
          <cell r="D750" t="str">
            <v>14111</v>
          </cell>
        </row>
        <row r="751">
          <cell r="C751" t="str">
            <v>横浜市 旭区</v>
          </cell>
          <cell r="D751" t="str">
            <v>14112</v>
          </cell>
        </row>
        <row r="752">
          <cell r="C752" t="str">
            <v>横浜市 緑区</v>
          </cell>
          <cell r="D752" t="str">
            <v>14113</v>
          </cell>
        </row>
        <row r="753">
          <cell r="C753" t="str">
            <v>横浜市 瀬谷区</v>
          </cell>
          <cell r="D753" t="str">
            <v>14114</v>
          </cell>
        </row>
        <row r="754">
          <cell r="C754" t="str">
            <v>横浜市 栄区</v>
          </cell>
          <cell r="D754" t="str">
            <v>14115</v>
          </cell>
        </row>
        <row r="755">
          <cell r="C755" t="str">
            <v>横浜市 泉区</v>
          </cell>
          <cell r="D755" t="str">
            <v>14116</v>
          </cell>
        </row>
        <row r="756">
          <cell r="C756" t="str">
            <v>横浜市 青葉区</v>
          </cell>
          <cell r="D756" t="str">
            <v>14117</v>
          </cell>
        </row>
        <row r="757">
          <cell r="C757" t="str">
            <v>横浜市 都筑区</v>
          </cell>
          <cell r="D757" t="str">
            <v>14118</v>
          </cell>
        </row>
        <row r="758">
          <cell r="C758" t="str">
            <v>川崎市</v>
          </cell>
          <cell r="D758" t="str">
            <v>14130</v>
          </cell>
        </row>
        <row r="759">
          <cell r="C759" t="str">
            <v>川崎市 川崎区</v>
          </cell>
          <cell r="D759" t="str">
            <v>14131</v>
          </cell>
        </row>
        <row r="760">
          <cell r="C760" t="str">
            <v>川崎市 幸区</v>
          </cell>
          <cell r="D760" t="str">
            <v>14132</v>
          </cell>
        </row>
        <row r="761">
          <cell r="C761" t="str">
            <v>川崎市 中原区</v>
          </cell>
          <cell r="D761" t="str">
            <v>14133</v>
          </cell>
        </row>
        <row r="762">
          <cell r="C762" t="str">
            <v>川崎市 高津区</v>
          </cell>
          <cell r="D762" t="str">
            <v>14134</v>
          </cell>
        </row>
        <row r="763">
          <cell r="C763" t="str">
            <v>川崎市 多摩区</v>
          </cell>
          <cell r="D763" t="str">
            <v>14135</v>
          </cell>
        </row>
        <row r="764">
          <cell r="C764" t="str">
            <v>川崎市 宮前区</v>
          </cell>
          <cell r="D764" t="str">
            <v>14136</v>
          </cell>
        </row>
        <row r="765">
          <cell r="C765" t="str">
            <v>川崎市 麻生区</v>
          </cell>
          <cell r="D765" t="str">
            <v>14137</v>
          </cell>
        </row>
        <row r="766">
          <cell r="C766" t="str">
            <v>相模原市</v>
          </cell>
          <cell r="D766" t="str">
            <v>14150</v>
          </cell>
        </row>
        <row r="767">
          <cell r="C767" t="str">
            <v>相模原市 緑区</v>
          </cell>
          <cell r="D767" t="str">
            <v>14151</v>
          </cell>
        </row>
        <row r="768">
          <cell r="C768" t="str">
            <v>相模原市 中央区</v>
          </cell>
          <cell r="D768" t="str">
            <v>14152</v>
          </cell>
        </row>
        <row r="769">
          <cell r="C769" t="str">
            <v>相模原市 南区</v>
          </cell>
          <cell r="D769" t="str">
            <v>14153</v>
          </cell>
        </row>
        <row r="770">
          <cell r="C770" t="str">
            <v>横須賀市</v>
          </cell>
          <cell r="D770" t="str">
            <v>14201</v>
          </cell>
        </row>
        <row r="771">
          <cell r="C771" t="str">
            <v>平塚市</v>
          </cell>
          <cell r="D771" t="str">
            <v>14203</v>
          </cell>
        </row>
        <row r="772">
          <cell r="C772" t="str">
            <v>鎌倉市</v>
          </cell>
          <cell r="D772" t="str">
            <v>14204</v>
          </cell>
        </row>
        <row r="773">
          <cell r="C773" t="str">
            <v>藤沢市</v>
          </cell>
          <cell r="D773" t="str">
            <v>14205</v>
          </cell>
        </row>
        <row r="774">
          <cell r="C774" t="str">
            <v>小田原市</v>
          </cell>
          <cell r="D774" t="str">
            <v>14206</v>
          </cell>
        </row>
        <row r="775">
          <cell r="C775" t="str">
            <v>茅ヶ崎市</v>
          </cell>
          <cell r="D775" t="str">
            <v>14207</v>
          </cell>
        </row>
        <row r="776">
          <cell r="C776" t="str">
            <v>逗子市</v>
          </cell>
          <cell r="D776" t="str">
            <v>14208</v>
          </cell>
        </row>
        <row r="777">
          <cell r="C777" t="str">
            <v>三浦市</v>
          </cell>
          <cell r="D777" t="str">
            <v>14210</v>
          </cell>
        </row>
        <row r="778">
          <cell r="C778" t="str">
            <v>秦野市</v>
          </cell>
          <cell r="D778" t="str">
            <v>14211</v>
          </cell>
        </row>
        <row r="779">
          <cell r="C779" t="str">
            <v>厚木市</v>
          </cell>
          <cell r="D779" t="str">
            <v>14212</v>
          </cell>
        </row>
        <row r="780">
          <cell r="C780" t="str">
            <v>大和市</v>
          </cell>
          <cell r="D780" t="str">
            <v>14213</v>
          </cell>
        </row>
        <row r="781">
          <cell r="C781" t="str">
            <v>伊勢原市</v>
          </cell>
          <cell r="D781" t="str">
            <v>14214</v>
          </cell>
        </row>
        <row r="782">
          <cell r="C782" t="str">
            <v>海老名市</v>
          </cell>
          <cell r="D782" t="str">
            <v>14215</v>
          </cell>
        </row>
        <row r="783">
          <cell r="C783" t="str">
            <v>座間市</v>
          </cell>
          <cell r="D783" t="str">
            <v>14216</v>
          </cell>
        </row>
        <row r="784">
          <cell r="C784" t="str">
            <v>南足柄市</v>
          </cell>
          <cell r="D784" t="str">
            <v>14217</v>
          </cell>
        </row>
        <row r="785">
          <cell r="C785" t="str">
            <v>綾瀬市</v>
          </cell>
          <cell r="D785" t="str">
            <v>14218</v>
          </cell>
        </row>
        <row r="786">
          <cell r="C786" t="str">
            <v>葉山町</v>
          </cell>
          <cell r="D786" t="str">
            <v>14301</v>
          </cell>
        </row>
        <row r="787">
          <cell r="C787" t="str">
            <v>寒川町</v>
          </cell>
          <cell r="D787" t="str">
            <v>14321</v>
          </cell>
        </row>
        <row r="788">
          <cell r="C788" t="str">
            <v>大磯町</v>
          </cell>
          <cell r="D788" t="str">
            <v>14341</v>
          </cell>
        </row>
        <row r="789">
          <cell r="C789" t="str">
            <v>二宮町</v>
          </cell>
          <cell r="D789" t="str">
            <v>14342</v>
          </cell>
        </row>
        <row r="790">
          <cell r="C790" t="str">
            <v>中井町</v>
          </cell>
          <cell r="D790" t="str">
            <v>14361</v>
          </cell>
        </row>
        <row r="791">
          <cell r="C791" t="str">
            <v>大井町</v>
          </cell>
          <cell r="D791" t="str">
            <v>14362</v>
          </cell>
        </row>
        <row r="792">
          <cell r="C792" t="str">
            <v>松田町</v>
          </cell>
          <cell r="D792" t="str">
            <v>14363</v>
          </cell>
        </row>
        <row r="793">
          <cell r="C793" t="str">
            <v>山北町</v>
          </cell>
          <cell r="D793" t="str">
            <v>14364</v>
          </cell>
        </row>
        <row r="794">
          <cell r="C794" t="str">
            <v>開成町</v>
          </cell>
          <cell r="D794" t="str">
            <v>14366</v>
          </cell>
        </row>
        <row r="795">
          <cell r="C795" t="str">
            <v>箱根町</v>
          </cell>
          <cell r="D795" t="str">
            <v>14382</v>
          </cell>
        </row>
        <row r="796">
          <cell r="C796" t="str">
            <v>真鶴町</v>
          </cell>
          <cell r="D796" t="str">
            <v>14383</v>
          </cell>
        </row>
        <row r="797">
          <cell r="C797" t="str">
            <v>湯河原町</v>
          </cell>
          <cell r="D797" t="str">
            <v>14384</v>
          </cell>
        </row>
        <row r="798">
          <cell r="C798" t="str">
            <v>愛川町</v>
          </cell>
          <cell r="D798" t="str">
            <v>14401</v>
          </cell>
        </row>
        <row r="799">
          <cell r="C799" t="str">
            <v>清川村</v>
          </cell>
          <cell r="D799" t="str">
            <v>14402</v>
          </cell>
        </row>
        <row r="800">
          <cell r="C800" t="str">
            <v>新潟県</v>
          </cell>
          <cell r="D800" t="str">
            <v>15000</v>
          </cell>
        </row>
        <row r="801">
          <cell r="C801" t="str">
            <v>新潟市</v>
          </cell>
          <cell r="D801" t="str">
            <v>15100</v>
          </cell>
        </row>
        <row r="802">
          <cell r="C802" t="str">
            <v>新潟市 北区</v>
          </cell>
          <cell r="D802" t="str">
            <v>15101</v>
          </cell>
        </row>
        <row r="803">
          <cell r="C803" t="str">
            <v>新潟市 東区</v>
          </cell>
          <cell r="D803" t="str">
            <v>15102</v>
          </cell>
        </row>
        <row r="804">
          <cell r="C804" t="str">
            <v>新潟市 中央区</v>
          </cell>
          <cell r="D804" t="str">
            <v>15103</v>
          </cell>
        </row>
        <row r="805">
          <cell r="C805" t="str">
            <v>新潟市 江南区</v>
          </cell>
          <cell r="D805" t="str">
            <v>15104</v>
          </cell>
        </row>
        <row r="806">
          <cell r="C806" t="str">
            <v>新潟市 秋葉区</v>
          </cell>
          <cell r="D806" t="str">
            <v>15105</v>
          </cell>
        </row>
        <row r="807">
          <cell r="C807" t="str">
            <v>新潟市 南区</v>
          </cell>
          <cell r="D807" t="str">
            <v>15106</v>
          </cell>
        </row>
        <row r="808">
          <cell r="C808" t="str">
            <v>新潟市 西区</v>
          </cell>
          <cell r="D808" t="str">
            <v>15107</v>
          </cell>
        </row>
        <row r="809">
          <cell r="C809" t="str">
            <v>新潟市 西蒲区</v>
          </cell>
          <cell r="D809" t="str">
            <v>15108</v>
          </cell>
        </row>
        <row r="810">
          <cell r="C810" t="str">
            <v>長岡市</v>
          </cell>
          <cell r="D810" t="str">
            <v>15202</v>
          </cell>
        </row>
        <row r="811">
          <cell r="C811" t="str">
            <v>三条市</v>
          </cell>
          <cell r="D811" t="str">
            <v>15204</v>
          </cell>
        </row>
        <row r="812">
          <cell r="C812" t="str">
            <v>柏崎市</v>
          </cell>
          <cell r="D812" t="str">
            <v>15205</v>
          </cell>
        </row>
        <row r="813">
          <cell r="C813" t="str">
            <v>新発田市</v>
          </cell>
          <cell r="D813" t="str">
            <v>15206</v>
          </cell>
        </row>
        <row r="814">
          <cell r="C814" t="str">
            <v>小千谷市</v>
          </cell>
          <cell r="D814" t="str">
            <v>15208</v>
          </cell>
        </row>
        <row r="815">
          <cell r="C815" t="str">
            <v>加茂市</v>
          </cell>
          <cell r="D815" t="str">
            <v>15209</v>
          </cell>
        </row>
        <row r="816">
          <cell r="C816" t="str">
            <v>十日町市</v>
          </cell>
          <cell r="D816" t="str">
            <v>15210</v>
          </cell>
        </row>
        <row r="817">
          <cell r="C817" t="str">
            <v>見附市</v>
          </cell>
          <cell r="D817" t="str">
            <v>15211</v>
          </cell>
        </row>
        <row r="818">
          <cell r="C818" t="str">
            <v>村上市</v>
          </cell>
          <cell r="D818" t="str">
            <v>15212</v>
          </cell>
        </row>
        <row r="819">
          <cell r="C819" t="str">
            <v>燕市</v>
          </cell>
          <cell r="D819" t="str">
            <v>15213</v>
          </cell>
        </row>
        <row r="820">
          <cell r="C820" t="str">
            <v>糸魚川市</v>
          </cell>
          <cell r="D820" t="str">
            <v>15216</v>
          </cell>
        </row>
        <row r="821">
          <cell r="C821" t="str">
            <v>妙高市</v>
          </cell>
          <cell r="D821" t="str">
            <v>15217</v>
          </cell>
        </row>
        <row r="822">
          <cell r="C822" t="str">
            <v>五泉市</v>
          </cell>
          <cell r="D822" t="str">
            <v>15218</v>
          </cell>
        </row>
        <row r="823">
          <cell r="C823" t="str">
            <v>上越市</v>
          </cell>
          <cell r="D823" t="str">
            <v>15222</v>
          </cell>
        </row>
        <row r="824">
          <cell r="C824" t="str">
            <v>阿賀野市</v>
          </cell>
          <cell r="D824" t="str">
            <v>15223</v>
          </cell>
        </row>
        <row r="825">
          <cell r="C825" t="str">
            <v>佐渡市</v>
          </cell>
          <cell r="D825" t="str">
            <v>15224</v>
          </cell>
        </row>
        <row r="826">
          <cell r="C826" t="str">
            <v>魚沼市</v>
          </cell>
          <cell r="D826" t="str">
            <v>15225</v>
          </cell>
        </row>
        <row r="827">
          <cell r="C827" t="str">
            <v>南魚沼市</v>
          </cell>
          <cell r="D827" t="str">
            <v>15226</v>
          </cell>
        </row>
        <row r="828">
          <cell r="C828" t="str">
            <v>胎内市</v>
          </cell>
          <cell r="D828" t="str">
            <v>15227</v>
          </cell>
        </row>
        <row r="829">
          <cell r="C829" t="str">
            <v>聖籠町</v>
          </cell>
          <cell r="D829" t="str">
            <v>15307</v>
          </cell>
        </row>
        <row r="830">
          <cell r="C830" t="str">
            <v>弥彦村</v>
          </cell>
          <cell r="D830" t="str">
            <v>15342</v>
          </cell>
        </row>
        <row r="831">
          <cell r="C831" t="str">
            <v>田上町</v>
          </cell>
          <cell r="D831" t="str">
            <v>15361</v>
          </cell>
        </row>
        <row r="832">
          <cell r="C832" t="str">
            <v>阿賀町</v>
          </cell>
          <cell r="D832" t="str">
            <v>15385</v>
          </cell>
        </row>
        <row r="833">
          <cell r="C833" t="str">
            <v>出雲崎町</v>
          </cell>
          <cell r="D833" t="str">
            <v>15405</v>
          </cell>
        </row>
        <row r="834">
          <cell r="C834" t="str">
            <v>湯沢町</v>
          </cell>
          <cell r="D834" t="str">
            <v>15461</v>
          </cell>
        </row>
        <row r="835">
          <cell r="C835" t="str">
            <v>津南町</v>
          </cell>
          <cell r="D835" t="str">
            <v>15482</v>
          </cell>
        </row>
        <row r="836">
          <cell r="C836" t="str">
            <v>刈羽村</v>
          </cell>
          <cell r="D836" t="str">
            <v>15504</v>
          </cell>
        </row>
        <row r="837">
          <cell r="C837" t="str">
            <v>関川村</v>
          </cell>
          <cell r="D837" t="str">
            <v>15581</v>
          </cell>
        </row>
        <row r="838">
          <cell r="C838" t="str">
            <v>粟島浦村</v>
          </cell>
          <cell r="D838" t="str">
            <v>15586</v>
          </cell>
        </row>
        <row r="839">
          <cell r="C839" t="str">
            <v>富山県</v>
          </cell>
          <cell r="D839" t="str">
            <v>16000</v>
          </cell>
        </row>
        <row r="840">
          <cell r="C840" t="str">
            <v>富山市</v>
          </cell>
          <cell r="D840" t="str">
            <v>16201</v>
          </cell>
        </row>
        <row r="841">
          <cell r="C841" t="str">
            <v>高岡市</v>
          </cell>
          <cell r="D841" t="str">
            <v>16202</v>
          </cell>
        </row>
        <row r="842">
          <cell r="C842" t="str">
            <v>魚津市</v>
          </cell>
          <cell r="D842" t="str">
            <v>16204</v>
          </cell>
        </row>
        <row r="843">
          <cell r="C843" t="str">
            <v>氷見市</v>
          </cell>
          <cell r="D843" t="str">
            <v>16205</v>
          </cell>
        </row>
        <row r="844">
          <cell r="C844" t="str">
            <v>滑川市</v>
          </cell>
          <cell r="D844" t="str">
            <v>16206</v>
          </cell>
        </row>
        <row r="845">
          <cell r="C845" t="str">
            <v>黒部市</v>
          </cell>
          <cell r="D845" t="str">
            <v>16207</v>
          </cell>
        </row>
        <row r="846">
          <cell r="C846" t="str">
            <v>砺波市</v>
          </cell>
          <cell r="D846" t="str">
            <v>16208</v>
          </cell>
        </row>
        <row r="847">
          <cell r="C847" t="str">
            <v>小矢部市</v>
          </cell>
          <cell r="D847" t="str">
            <v>16209</v>
          </cell>
        </row>
        <row r="848">
          <cell r="C848" t="str">
            <v>南砺市</v>
          </cell>
          <cell r="D848" t="str">
            <v>16210</v>
          </cell>
        </row>
        <row r="849">
          <cell r="C849" t="str">
            <v>射水市</v>
          </cell>
          <cell r="D849" t="str">
            <v>16211</v>
          </cell>
        </row>
        <row r="850">
          <cell r="C850" t="str">
            <v>舟橋村</v>
          </cell>
          <cell r="D850" t="str">
            <v>16321</v>
          </cell>
        </row>
        <row r="851">
          <cell r="C851" t="str">
            <v>上市町</v>
          </cell>
          <cell r="D851" t="str">
            <v>16322</v>
          </cell>
        </row>
        <row r="852">
          <cell r="C852" t="str">
            <v>立山町</v>
          </cell>
          <cell r="D852" t="str">
            <v>16323</v>
          </cell>
        </row>
        <row r="853">
          <cell r="C853" t="str">
            <v>入善町</v>
          </cell>
          <cell r="D853" t="str">
            <v>16342</v>
          </cell>
        </row>
        <row r="854">
          <cell r="C854" t="str">
            <v>朝日町</v>
          </cell>
          <cell r="D854" t="str">
            <v>16343</v>
          </cell>
        </row>
        <row r="855">
          <cell r="C855" t="str">
            <v>石川県</v>
          </cell>
          <cell r="D855" t="str">
            <v>17000</v>
          </cell>
        </row>
        <row r="856">
          <cell r="C856" t="str">
            <v>金沢市</v>
          </cell>
          <cell r="D856" t="str">
            <v>17201</v>
          </cell>
        </row>
        <row r="857">
          <cell r="C857" t="str">
            <v>七尾市</v>
          </cell>
          <cell r="D857" t="str">
            <v>17202</v>
          </cell>
        </row>
        <row r="858">
          <cell r="C858" t="str">
            <v>小松市</v>
          </cell>
          <cell r="D858" t="str">
            <v>17203</v>
          </cell>
        </row>
        <row r="859">
          <cell r="C859" t="str">
            <v>輪島市</v>
          </cell>
          <cell r="D859" t="str">
            <v>17204</v>
          </cell>
        </row>
        <row r="860">
          <cell r="C860" t="str">
            <v>珠洲市</v>
          </cell>
          <cell r="D860" t="str">
            <v>17205</v>
          </cell>
        </row>
        <row r="861">
          <cell r="C861" t="str">
            <v>加賀市</v>
          </cell>
          <cell r="D861" t="str">
            <v>17206</v>
          </cell>
        </row>
        <row r="862">
          <cell r="C862" t="str">
            <v>羽咋市</v>
          </cell>
          <cell r="D862" t="str">
            <v>17207</v>
          </cell>
        </row>
        <row r="863">
          <cell r="C863" t="str">
            <v>かほく市</v>
          </cell>
          <cell r="D863" t="str">
            <v>17209</v>
          </cell>
        </row>
        <row r="864">
          <cell r="C864" t="str">
            <v>白山市</v>
          </cell>
          <cell r="D864" t="str">
            <v>17210</v>
          </cell>
        </row>
        <row r="865">
          <cell r="C865" t="str">
            <v>能美市</v>
          </cell>
          <cell r="D865" t="str">
            <v>17211</v>
          </cell>
        </row>
        <row r="866">
          <cell r="C866" t="str">
            <v>野々市市</v>
          </cell>
          <cell r="D866" t="str">
            <v>17212</v>
          </cell>
        </row>
        <row r="867">
          <cell r="C867" t="str">
            <v>川北町</v>
          </cell>
          <cell r="D867" t="str">
            <v>17324</v>
          </cell>
        </row>
        <row r="868">
          <cell r="C868" t="str">
            <v>津幡町</v>
          </cell>
          <cell r="D868" t="str">
            <v>17361</v>
          </cell>
        </row>
        <row r="869">
          <cell r="C869" t="str">
            <v>内灘町</v>
          </cell>
          <cell r="D869" t="str">
            <v>17365</v>
          </cell>
        </row>
        <row r="870">
          <cell r="C870" t="str">
            <v>志賀町</v>
          </cell>
          <cell r="D870" t="str">
            <v>17384</v>
          </cell>
        </row>
        <row r="871">
          <cell r="C871" t="str">
            <v>宝達志水町</v>
          </cell>
          <cell r="D871" t="str">
            <v>17386</v>
          </cell>
        </row>
        <row r="872">
          <cell r="C872" t="str">
            <v>中能登町</v>
          </cell>
          <cell r="D872" t="str">
            <v>17407</v>
          </cell>
        </row>
        <row r="873">
          <cell r="C873" t="str">
            <v>穴水町</v>
          </cell>
          <cell r="D873" t="str">
            <v>17461</v>
          </cell>
        </row>
        <row r="874">
          <cell r="C874" t="str">
            <v>能登町</v>
          </cell>
          <cell r="D874" t="str">
            <v>17463</v>
          </cell>
        </row>
        <row r="875">
          <cell r="C875" t="str">
            <v>福井県</v>
          </cell>
          <cell r="D875" t="str">
            <v>18000</v>
          </cell>
        </row>
        <row r="876">
          <cell r="C876" t="str">
            <v>福井市</v>
          </cell>
          <cell r="D876" t="str">
            <v>18201</v>
          </cell>
        </row>
        <row r="877">
          <cell r="C877" t="str">
            <v>敦賀市</v>
          </cell>
          <cell r="D877" t="str">
            <v>18202</v>
          </cell>
        </row>
        <row r="878">
          <cell r="C878" t="str">
            <v>小浜市</v>
          </cell>
          <cell r="D878" t="str">
            <v>18204</v>
          </cell>
        </row>
        <row r="879">
          <cell r="C879" t="str">
            <v>大野市</v>
          </cell>
          <cell r="D879" t="str">
            <v>18205</v>
          </cell>
        </row>
        <row r="880">
          <cell r="C880" t="str">
            <v>勝山市</v>
          </cell>
          <cell r="D880" t="str">
            <v>18206</v>
          </cell>
        </row>
        <row r="881">
          <cell r="C881" t="str">
            <v>鯖江市</v>
          </cell>
          <cell r="D881" t="str">
            <v>18207</v>
          </cell>
        </row>
        <row r="882">
          <cell r="C882" t="str">
            <v>あわら市</v>
          </cell>
          <cell r="D882" t="str">
            <v>18208</v>
          </cell>
        </row>
        <row r="883">
          <cell r="C883" t="str">
            <v>越前市</v>
          </cell>
          <cell r="D883" t="str">
            <v>18209</v>
          </cell>
        </row>
        <row r="884">
          <cell r="C884" t="str">
            <v>坂井市</v>
          </cell>
          <cell r="D884" t="str">
            <v>18210</v>
          </cell>
        </row>
        <row r="885">
          <cell r="C885" t="str">
            <v>永平寺町</v>
          </cell>
          <cell r="D885" t="str">
            <v>18322</v>
          </cell>
        </row>
        <row r="886">
          <cell r="C886" t="str">
            <v>池田町</v>
          </cell>
          <cell r="D886" t="str">
            <v>18382</v>
          </cell>
        </row>
        <row r="887">
          <cell r="C887" t="str">
            <v>南越前町</v>
          </cell>
          <cell r="D887" t="str">
            <v>18404</v>
          </cell>
        </row>
        <row r="888">
          <cell r="C888" t="str">
            <v>越前町</v>
          </cell>
          <cell r="D888" t="str">
            <v>18423</v>
          </cell>
        </row>
        <row r="889">
          <cell r="C889" t="str">
            <v>美浜町</v>
          </cell>
          <cell r="D889" t="str">
            <v>18442</v>
          </cell>
        </row>
        <row r="890">
          <cell r="C890" t="str">
            <v>高浜町</v>
          </cell>
          <cell r="D890" t="str">
            <v>18481</v>
          </cell>
        </row>
        <row r="891">
          <cell r="C891" t="str">
            <v>おおい町</v>
          </cell>
          <cell r="D891" t="str">
            <v>18483</v>
          </cell>
        </row>
        <row r="892">
          <cell r="C892" t="str">
            <v>若狭町</v>
          </cell>
          <cell r="D892" t="str">
            <v>18501</v>
          </cell>
        </row>
        <row r="893">
          <cell r="C893" t="str">
            <v>山梨県</v>
          </cell>
          <cell r="D893" t="str">
            <v>19000</v>
          </cell>
        </row>
        <row r="894">
          <cell r="C894" t="str">
            <v>甲府市</v>
          </cell>
          <cell r="D894" t="str">
            <v>19201</v>
          </cell>
        </row>
        <row r="895">
          <cell r="C895" t="str">
            <v>富士吉田市</v>
          </cell>
          <cell r="D895" t="str">
            <v>19202</v>
          </cell>
        </row>
        <row r="896">
          <cell r="C896" t="str">
            <v>都留市</v>
          </cell>
          <cell r="D896" t="str">
            <v>19204</v>
          </cell>
        </row>
        <row r="897">
          <cell r="C897" t="str">
            <v>山梨市</v>
          </cell>
          <cell r="D897" t="str">
            <v>19205</v>
          </cell>
        </row>
        <row r="898">
          <cell r="C898" t="str">
            <v>大月市</v>
          </cell>
          <cell r="D898" t="str">
            <v>19206</v>
          </cell>
        </row>
        <row r="899">
          <cell r="C899" t="str">
            <v>韮崎市</v>
          </cell>
          <cell r="D899" t="str">
            <v>19207</v>
          </cell>
        </row>
        <row r="900">
          <cell r="C900" t="str">
            <v>南アルプス市</v>
          </cell>
          <cell r="D900" t="str">
            <v>19208</v>
          </cell>
        </row>
        <row r="901">
          <cell r="C901" t="str">
            <v>北杜市</v>
          </cell>
          <cell r="D901" t="str">
            <v>19209</v>
          </cell>
        </row>
        <row r="902">
          <cell r="C902" t="str">
            <v>甲斐市</v>
          </cell>
          <cell r="D902" t="str">
            <v>19210</v>
          </cell>
        </row>
        <row r="903">
          <cell r="C903" t="str">
            <v>笛吹市</v>
          </cell>
          <cell r="D903" t="str">
            <v>19211</v>
          </cell>
        </row>
        <row r="904">
          <cell r="C904" t="str">
            <v>上野原市</v>
          </cell>
          <cell r="D904" t="str">
            <v>19212</v>
          </cell>
        </row>
        <row r="905">
          <cell r="C905" t="str">
            <v>甲州市</v>
          </cell>
          <cell r="D905" t="str">
            <v>19213</v>
          </cell>
        </row>
        <row r="906">
          <cell r="C906" t="str">
            <v>中央市</v>
          </cell>
          <cell r="D906" t="str">
            <v>19214</v>
          </cell>
        </row>
        <row r="907">
          <cell r="C907" t="str">
            <v>市川三郷町</v>
          </cell>
          <cell r="D907" t="str">
            <v>19346</v>
          </cell>
        </row>
        <row r="908">
          <cell r="C908" t="str">
            <v>早川町</v>
          </cell>
          <cell r="D908" t="str">
            <v>19364</v>
          </cell>
        </row>
        <row r="909">
          <cell r="C909" t="str">
            <v>身延町</v>
          </cell>
          <cell r="D909" t="str">
            <v>19365</v>
          </cell>
        </row>
        <row r="910">
          <cell r="C910" t="str">
            <v>南部町</v>
          </cell>
          <cell r="D910" t="str">
            <v>19366</v>
          </cell>
        </row>
        <row r="911">
          <cell r="C911" t="str">
            <v>富士川町</v>
          </cell>
          <cell r="D911" t="str">
            <v>19368</v>
          </cell>
        </row>
        <row r="912">
          <cell r="C912" t="str">
            <v>昭和町</v>
          </cell>
          <cell r="D912" t="str">
            <v>19384</v>
          </cell>
        </row>
        <row r="913">
          <cell r="C913" t="str">
            <v>道志村</v>
          </cell>
          <cell r="D913" t="str">
            <v>19422</v>
          </cell>
        </row>
        <row r="914">
          <cell r="C914" t="str">
            <v>西桂町</v>
          </cell>
          <cell r="D914" t="str">
            <v>19423</v>
          </cell>
        </row>
        <row r="915">
          <cell r="C915" t="str">
            <v>忍野村</v>
          </cell>
          <cell r="D915" t="str">
            <v>19424</v>
          </cell>
        </row>
        <row r="916">
          <cell r="C916" t="str">
            <v>山中湖村</v>
          </cell>
          <cell r="D916" t="str">
            <v>19425</v>
          </cell>
        </row>
        <row r="917">
          <cell r="C917" t="str">
            <v>鳴沢村</v>
          </cell>
          <cell r="D917" t="str">
            <v>19429</v>
          </cell>
        </row>
        <row r="918">
          <cell r="C918" t="str">
            <v>富士河口湖町</v>
          </cell>
          <cell r="D918" t="str">
            <v>19430</v>
          </cell>
        </row>
        <row r="919">
          <cell r="C919" t="str">
            <v>小菅村</v>
          </cell>
          <cell r="D919" t="str">
            <v>19442</v>
          </cell>
        </row>
        <row r="920">
          <cell r="C920" t="str">
            <v>丹波山村</v>
          </cell>
          <cell r="D920" t="str">
            <v>19443</v>
          </cell>
        </row>
        <row r="921">
          <cell r="C921" t="str">
            <v>長野県</v>
          </cell>
          <cell r="D921" t="str">
            <v>20000</v>
          </cell>
        </row>
        <row r="922">
          <cell r="C922" t="str">
            <v>長野市</v>
          </cell>
          <cell r="D922" t="str">
            <v>20201</v>
          </cell>
        </row>
        <row r="923">
          <cell r="C923" t="str">
            <v>松本市</v>
          </cell>
          <cell r="D923" t="str">
            <v>20202</v>
          </cell>
        </row>
        <row r="924">
          <cell r="C924" t="str">
            <v>上田市</v>
          </cell>
          <cell r="D924" t="str">
            <v>20203</v>
          </cell>
        </row>
        <row r="925">
          <cell r="C925" t="str">
            <v>岡谷市</v>
          </cell>
          <cell r="D925" t="str">
            <v>20204</v>
          </cell>
        </row>
        <row r="926">
          <cell r="C926" t="str">
            <v>飯田市</v>
          </cell>
          <cell r="D926" t="str">
            <v>20205</v>
          </cell>
        </row>
        <row r="927">
          <cell r="C927" t="str">
            <v>諏訪市</v>
          </cell>
          <cell r="D927" t="str">
            <v>20206</v>
          </cell>
        </row>
        <row r="928">
          <cell r="C928" t="str">
            <v>須坂市</v>
          </cell>
          <cell r="D928" t="str">
            <v>20207</v>
          </cell>
        </row>
        <row r="929">
          <cell r="C929" t="str">
            <v>小諸市</v>
          </cell>
          <cell r="D929" t="str">
            <v>20208</v>
          </cell>
        </row>
        <row r="930">
          <cell r="C930" t="str">
            <v>伊那市</v>
          </cell>
          <cell r="D930" t="str">
            <v>20209</v>
          </cell>
        </row>
        <row r="931">
          <cell r="C931" t="str">
            <v>駒ヶ根市</v>
          </cell>
          <cell r="D931" t="str">
            <v>20210</v>
          </cell>
        </row>
        <row r="932">
          <cell r="C932" t="str">
            <v>中野市</v>
          </cell>
          <cell r="D932" t="str">
            <v>20211</v>
          </cell>
        </row>
        <row r="933">
          <cell r="C933" t="str">
            <v>大町市</v>
          </cell>
          <cell r="D933" t="str">
            <v>20212</v>
          </cell>
        </row>
        <row r="934">
          <cell r="C934" t="str">
            <v>飯山市</v>
          </cell>
          <cell r="D934" t="str">
            <v>20213</v>
          </cell>
        </row>
        <row r="935">
          <cell r="C935" t="str">
            <v>茅野市</v>
          </cell>
          <cell r="D935" t="str">
            <v>20214</v>
          </cell>
        </row>
        <row r="936">
          <cell r="C936" t="str">
            <v>塩尻市</v>
          </cell>
          <cell r="D936" t="str">
            <v>20215</v>
          </cell>
        </row>
        <row r="937">
          <cell r="C937" t="str">
            <v>佐久市</v>
          </cell>
          <cell r="D937" t="str">
            <v>20217</v>
          </cell>
        </row>
        <row r="938">
          <cell r="C938" t="str">
            <v>千曲市</v>
          </cell>
          <cell r="D938" t="str">
            <v>20218</v>
          </cell>
        </row>
        <row r="939">
          <cell r="C939" t="str">
            <v>東御市</v>
          </cell>
          <cell r="D939" t="str">
            <v>20219</v>
          </cell>
        </row>
        <row r="940">
          <cell r="C940" t="str">
            <v>安曇野市</v>
          </cell>
          <cell r="D940" t="str">
            <v>20220</v>
          </cell>
        </row>
        <row r="941">
          <cell r="C941" t="str">
            <v>小海町</v>
          </cell>
          <cell r="D941" t="str">
            <v>20303</v>
          </cell>
        </row>
        <row r="942">
          <cell r="C942" t="str">
            <v>川上村</v>
          </cell>
          <cell r="D942" t="str">
            <v>20304</v>
          </cell>
        </row>
        <row r="943">
          <cell r="C943" t="str">
            <v>南牧村</v>
          </cell>
          <cell r="D943" t="str">
            <v>20305</v>
          </cell>
        </row>
        <row r="944">
          <cell r="C944" t="str">
            <v>南相木村</v>
          </cell>
          <cell r="D944" t="str">
            <v>20306</v>
          </cell>
        </row>
        <row r="945">
          <cell r="C945" t="str">
            <v>北相木村</v>
          </cell>
          <cell r="D945" t="str">
            <v>20307</v>
          </cell>
        </row>
        <row r="946">
          <cell r="C946" t="str">
            <v>佐久穂町</v>
          </cell>
          <cell r="D946" t="str">
            <v>20309</v>
          </cell>
        </row>
        <row r="947">
          <cell r="C947" t="str">
            <v>軽井沢町</v>
          </cell>
          <cell r="D947" t="str">
            <v>20321</v>
          </cell>
        </row>
        <row r="948">
          <cell r="C948" t="str">
            <v>御代田町</v>
          </cell>
          <cell r="D948" t="str">
            <v>20323</v>
          </cell>
        </row>
        <row r="949">
          <cell r="C949" t="str">
            <v>立科町</v>
          </cell>
          <cell r="D949" t="str">
            <v>20324</v>
          </cell>
        </row>
        <row r="950">
          <cell r="C950" t="str">
            <v>青木村</v>
          </cell>
          <cell r="D950" t="str">
            <v>20349</v>
          </cell>
        </row>
        <row r="951">
          <cell r="C951" t="str">
            <v>長和町</v>
          </cell>
          <cell r="D951" t="str">
            <v>20350</v>
          </cell>
        </row>
        <row r="952">
          <cell r="C952" t="str">
            <v>下諏訪町</v>
          </cell>
          <cell r="D952" t="str">
            <v>20361</v>
          </cell>
        </row>
        <row r="953">
          <cell r="C953" t="str">
            <v>富士見町</v>
          </cell>
          <cell r="D953" t="str">
            <v>20362</v>
          </cell>
        </row>
        <row r="954">
          <cell r="C954" t="str">
            <v>原村</v>
          </cell>
          <cell r="D954" t="str">
            <v>20363</v>
          </cell>
        </row>
        <row r="955">
          <cell r="C955" t="str">
            <v>辰野町</v>
          </cell>
          <cell r="D955" t="str">
            <v>20382</v>
          </cell>
        </row>
        <row r="956">
          <cell r="C956" t="str">
            <v>箕輪町</v>
          </cell>
          <cell r="D956" t="str">
            <v>20383</v>
          </cell>
        </row>
        <row r="957">
          <cell r="C957" t="str">
            <v>飯島町</v>
          </cell>
          <cell r="D957" t="str">
            <v>20384</v>
          </cell>
        </row>
        <row r="958">
          <cell r="C958" t="str">
            <v>南箕輪村</v>
          </cell>
          <cell r="D958" t="str">
            <v>20385</v>
          </cell>
        </row>
        <row r="959">
          <cell r="C959" t="str">
            <v>中川村</v>
          </cell>
          <cell r="D959" t="str">
            <v>20386</v>
          </cell>
        </row>
        <row r="960">
          <cell r="C960" t="str">
            <v>宮田村</v>
          </cell>
          <cell r="D960" t="str">
            <v>20388</v>
          </cell>
        </row>
        <row r="961">
          <cell r="C961" t="str">
            <v>松川町</v>
          </cell>
          <cell r="D961" t="str">
            <v>20402</v>
          </cell>
        </row>
        <row r="962">
          <cell r="C962" t="str">
            <v>高森町</v>
          </cell>
          <cell r="D962" t="str">
            <v>20403</v>
          </cell>
        </row>
        <row r="963">
          <cell r="C963" t="str">
            <v>阿南町</v>
          </cell>
          <cell r="D963" t="str">
            <v>20404</v>
          </cell>
        </row>
        <row r="964">
          <cell r="C964" t="str">
            <v>阿智村</v>
          </cell>
          <cell r="D964" t="str">
            <v>20407</v>
          </cell>
        </row>
        <row r="965">
          <cell r="C965" t="str">
            <v>平谷村</v>
          </cell>
          <cell r="D965" t="str">
            <v>20409</v>
          </cell>
        </row>
        <row r="966">
          <cell r="C966" t="str">
            <v>根羽村</v>
          </cell>
          <cell r="D966" t="str">
            <v>20410</v>
          </cell>
        </row>
        <row r="967">
          <cell r="C967" t="str">
            <v>下條村</v>
          </cell>
          <cell r="D967" t="str">
            <v>20411</v>
          </cell>
        </row>
        <row r="968">
          <cell r="C968" t="str">
            <v>売木村</v>
          </cell>
          <cell r="D968" t="str">
            <v>20412</v>
          </cell>
        </row>
        <row r="969">
          <cell r="C969" t="str">
            <v>天龍村</v>
          </cell>
          <cell r="D969" t="str">
            <v>20413</v>
          </cell>
        </row>
        <row r="970">
          <cell r="C970" t="str">
            <v>泰阜村</v>
          </cell>
          <cell r="D970" t="str">
            <v>20414</v>
          </cell>
        </row>
        <row r="971">
          <cell r="C971" t="str">
            <v>喬木村</v>
          </cell>
          <cell r="D971" t="str">
            <v>20415</v>
          </cell>
        </row>
        <row r="972">
          <cell r="C972" t="str">
            <v>豊丘村</v>
          </cell>
          <cell r="D972" t="str">
            <v>20416</v>
          </cell>
        </row>
        <row r="973">
          <cell r="C973" t="str">
            <v>大鹿村</v>
          </cell>
          <cell r="D973" t="str">
            <v>20417</v>
          </cell>
        </row>
        <row r="974">
          <cell r="C974" t="str">
            <v>上松町</v>
          </cell>
          <cell r="D974" t="str">
            <v>20422</v>
          </cell>
        </row>
        <row r="975">
          <cell r="C975" t="str">
            <v>南木曽町</v>
          </cell>
          <cell r="D975" t="str">
            <v>20423</v>
          </cell>
        </row>
        <row r="976">
          <cell r="C976" t="str">
            <v>木祖村</v>
          </cell>
          <cell r="D976" t="str">
            <v>20425</v>
          </cell>
        </row>
        <row r="977">
          <cell r="C977" t="str">
            <v>王滝村</v>
          </cell>
          <cell r="D977" t="str">
            <v>20429</v>
          </cell>
        </row>
        <row r="978">
          <cell r="C978" t="str">
            <v>大桑村</v>
          </cell>
          <cell r="D978" t="str">
            <v>20430</v>
          </cell>
        </row>
        <row r="979">
          <cell r="C979" t="str">
            <v>木曽町</v>
          </cell>
          <cell r="D979" t="str">
            <v>20432</v>
          </cell>
        </row>
        <row r="980">
          <cell r="C980" t="str">
            <v>麻績村</v>
          </cell>
          <cell r="D980" t="str">
            <v>20446</v>
          </cell>
        </row>
        <row r="981">
          <cell r="C981" t="str">
            <v>生坂村</v>
          </cell>
          <cell r="D981" t="str">
            <v>20448</v>
          </cell>
        </row>
        <row r="982">
          <cell r="C982" t="str">
            <v>山形村</v>
          </cell>
          <cell r="D982" t="str">
            <v>20450</v>
          </cell>
        </row>
        <row r="983">
          <cell r="C983" t="str">
            <v>朝日村</v>
          </cell>
          <cell r="D983" t="str">
            <v>20451</v>
          </cell>
        </row>
        <row r="984">
          <cell r="C984" t="str">
            <v>筑北村</v>
          </cell>
          <cell r="D984" t="str">
            <v>20452</v>
          </cell>
        </row>
        <row r="985">
          <cell r="C985" t="str">
            <v>池田町</v>
          </cell>
          <cell r="D985" t="str">
            <v>20481</v>
          </cell>
        </row>
        <row r="986">
          <cell r="C986" t="str">
            <v>松川村</v>
          </cell>
          <cell r="D986" t="str">
            <v>20482</v>
          </cell>
        </row>
        <row r="987">
          <cell r="C987" t="str">
            <v>白馬村</v>
          </cell>
          <cell r="D987" t="str">
            <v>20485</v>
          </cell>
        </row>
        <row r="988">
          <cell r="C988" t="str">
            <v>小谷村</v>
          </cell>
          <cell r="D988" t="str">
            <v>20486</v>
          </cell>
        </row>
        <row r="989">
          <cell r="C989" t="str">
            <v>坂城町</v>
          </cell>
          <cell r="D989" t="str">
            <v>20521</v>
          </cell>
        </row>
        <row r="990">
          <cell r="C990" t="str">
            <v>小布施町</v>
          </cell>
          <cell r="D990" t="str">
            <v>20541</v>
          </cell>
        </row>
        <row r="991">
          <cell r="C991" t="str">
            <v>高山村</v>
          </cell>
          <cell r="D991" t="str">
            <v>20543</v>
          </cell>
        </row>
        <row r="992">
          <cell r="C992" t="str">
            <v>山ノ内町</v>
          </cell>
          <cell r="D992" t="str">
            <v>20561</v>
          </cell>
        </row>
        <row r="993">
          <cell r="C993" t="str">
            <v>木島平村</v>
          </cell>
          <cell r="D993" t="str">
            <v>20562</v>
          </cell>
        </row>
        <row r="994">
          <cell r="C994" t="str">
            <v>野沢温泉村</v>
          </cell>
          <cell r="D994" t="str">
            <v>20563</v>
          </cell>
        </row>
        <row r="995">
          <cell r="C995" t="str">
            <v>信濃町</v>
          </cell>
          <cell r="D995" t="str">
            <v>20583</v>
          </cell>
        </row>
        <row r="996">
          <cell r="C996" t="str">
            <v>小川村</v>
          </cell>
          <cell r="D996" t="str">
            <v>20588</v>
          </cell>
        </row>
        <row r="997">
          <cell r="C997" t="str">
            <v>飯綱町</v>
          </cell>
          <cell r="D997" t="str">
            <v>20590</v>
          </cell>
        </row>
        <row r="998">
          <cell r="C998" t="str">
            <v>栄村</v>
          </cell>
          <cell r="D998" t="str">
            <v>20602</v>
          </cell>
        </row>
        <row r="999">
          <cell r="C999" t="str">
            <v>岐阜県</v>
          </cell>
          <cell r="D999" t="str">
            <v>21000</v>
          </cell>
        </row>
        <row r="1000">
          <cell r="C1000" t="str">
            <v>岐阜市</v>
          </cell>
          <cell r="D1000" t="str">
            <v>21201</v>
          </cell>
        </row>
        <row r="1001">
          <cell r="C1001" t="str">
            <v>大垣市</v>
          </cell>
          <cell r="D1001" t="str">
            <v>21202</v>
          </cell>
        </row>
        <row r="1002">
          <cell r="C1002" t="str">
            <v>高山市</v>
          </cell>
          <cell r="D1002" t="str">
            <v>21203</v>
          </cell>
        </row>
        <row r="1003">
          <cell r="C1003" t="str">
            <v>多治見市</v>
          </cell>
          <cell r="D1003" t="str">
            <v>21204</v>
          </cell>
        </row>
        <row r="1004">
          <cell r="C1004" t="str">
            <v>関市</v>
          </cell>
          <cell r="D1004" t="str">
            <v>21205</v>
          </cell>
        </row>
        <row r="1005">
          <cell r="C1005" t="str">
            <v>中津川市</v>
          </cell>
          <cell r="D1005" t="str">
            <v>21206</v>
          </cell>
        </row>
        <row r="1006">
          <cell r="C1006" t="str">
            <v>美濃市</v>
          </cell>
          <cell r="D1006" t="str">
            <v>21207</v>
          </cell>
        </row>
        <row r="1007">
          <cell r="C1007" t="str">
            <v>瑞浪市</v>
          </cell>
          <cell r="D1007" t="str">
            <v>21208</v>
          </cell>
        </row>
        <row r="1008">
          <cell r="C1008" t="str">
            <v>羽島市</v>
          </cell>
          <cell r="D1008" t="str">
            <v>21209</v>
          </cell>
        </row>
        <row r="1009">
          <cell r="C1009" t="str">
            <v>恵那市</v>
          </cell>
          <cell r="D1009" t="str">
            <v>21210</v>
          </cell>
        </row>
        <row r="1010">
          <cell r="C1010" t="str">
            <v>美濃加茂市</v>
          </cell>
          <cell r="D1010" t="str">
            <v>21211</v>
          </cell>
        </row>
        <row r="1011">
          <cell r="C1011" t="str">
            <v>土岐市</v>
          </cell>
          <cell r="D1011" t="str">
            <v>21212</v>
          </cell>
        </row>
        <row r="1012">
          <cell r="C1012" t="str">
            <v>各務原市</v>
          </cell>
          <cell r="D1012" t="str">
            <v>21213</v>
          </cell>
        </row>
        <row r="1013">
          <cell r="C1013" t="str">
            <v>可児市</v>
          </cell>
          <cell r="D1013" t="str">
            <v>21214</v>
          </cell>
        </row>
        <row r="1014">
          <cell r="C1014" t="str">
            <v>山県市</v>
          </cell>
          <cell r="D1014" t="str">
            <v>21215</v>
          </cell>
        </row>
        <row r="1015">
          <cell r="C1015" t="str">
            <v>瑞穂市</v>
          </cell>
          <cell r="D1015" t="str">
            <v>21216</v>
          </cell>
        </row>
        <row r="1016">
          <cell r="C1016" t="str">
            <v>飛騨市</v>
          </cell>
          <cell r="D1016" t="str">
            <v>21217</v>
          </cell>
        </row>
        <row r="1017">
          <cell r="C1017" t="str">
            <v>本巣市</v>
          </cell>
          <cell r="D1017" t="str">
            <v>21218</v>
          </cell>
        </row>
        <row r="1018">
          <cell r="C1018" t="str">
            <v>郡上市</v>
          </cell>
          <cell r="D1018" t="str">
            <v>21219</v>
          </cell>
        </row>
        <row r="1019">
          <cell r="C1019" t="str">
            <v>下呂市</v>
          </cell>
          <cell r="D1019" t="str">
            <v>21220</v>
          </cell>
        </row>
        <row r="1020">
          <cell r="C1020" t="str">
            <v>海津市</v>
          </cell>
          <cell r="D1020" t="str">
            <v>21221</v>
          </cell>
        </row>
        <row r="1021">
          <cell r="C1021" t="str">
            <v>岐南町</v>
          </cell>
          <cell r="D1021" t="str">
            <v>21302</v>
          </cell>
        </row>
        <row r="1022">
          <cell r="C1022" t="str">
            <v>笠松町</v>
          </cell>
          <cell r="D1022" t="str">
            <v>21303</v>
          </cell>
        </row>
        <row r="1023">
          <cell r="C1023" t="str">
            <v>養老町</v>
          </cell>
          <cell r="D1023" t="str">
            <v>21341</v>
          </cell>
        </row>
        <row r="1024">
          <cell r="C1024" t="str">
            <v>垂井町</v>
          </cell>
          <cell r="D1024" t="str">
            <v>21361</v>
          </cell>
        </row>
        <row r="1025">
          <cell r="C1025" t="str">
            <v>関ケ原町</v>
          </cell>
          <cell r="D1025" t="str">
            <v>21362</v>
          </cell>
        </row>
        <row r="1026">
          <cell r="C1026" t="str">
            <v>神戸町</v>
          </cell>
          <cell r="D1026" t="str">
            <v>21381</v>
          </cell>
        </row>
        <row r="1027">
          <cell r="C1027" t="str">
            <v>輪之内町</v>
          </cell>
          <cell r="D1027" t="str">
            <v>21382</v>
          </cell>
        </row>
        <row r="1028">
          <cell r="C1028" t="str">
            <v>安八町</v>
          </cell>
          <cell r="D1028" t="str">
            <v>21383</v>
          </cell>
        </row>
        <row r="1029">
          <cell r="C1029" t="str">
            <v>揖斐川町</v>
          </cell>
          <cell r="D1029" t="str">
            <v>21401</v>
          </cell>
        </row>
        <row r="1030">
          <cell r="C1030" t="str">
            <v>大野町</v>
          </cell>
          <cell r="D1030" t="str">
            <v>21403</v>
          </cell>
        </row>
        <row r="1031">
          <cell r="C1031" t="str">
            <v>池田町</v>
          </cell>
          <cell r="D1031" t="str">
            <v>21404</v>
          </cell>
        </row>
        <row r="1032">
          <cell r="C1032" t="str">
            <v>北方町</v>
          </cell>
          <cell r="D1032" t="str">
            <v>21421</v>
          </cell>
        </row>
        <row r="1033">
          <cell r="C1033" t="str">
            <v>坂祝町</v>
          </cell>
          <cell r="D1033" t="str">
            <v>21501</v>
          </cell>
        </row>
        <row r="1034">
          <cell r="C1034" t="str">
            <v>富加町</v>
          </cell>
          <cell r="D1034" t="str">
            <v>21502</v>
          </cell>
        </row>
        <row r="1035">
          <cell r="C1035" t="str">
            <v>川辺町</v>
          </cell>
          <cell r="D1035" t="str">
            <v>21503</v>
          </cell>
        </row>
        <row r="1036">
          <cell r="C1036" t="str">
            <v>七宗町</v>
          </cell>
          <cell r="D1036" t="str">
            <v>21504</v>
          </cell>
        </row>
        <row r="1037">
          <cell r="C1037" t="str">
            <v>八百津町</v>
          </cell>
          <cell r="D1037" t="str">
            <v>21505</v>
          </cell>
        </row>
        <row r="1038">
          <cell r="C1038" t="str">
            <v>白川町</v>
          </cell>
          <cell r="D1038" t="str">
            <v>21506</v>
          </cell>
        </row>
        <row r="1039">
          <cell r="C1039" t="str">
            <v>東白川村</v>
          </cell>
          <cell r="D1039" t="str">
            <v>21507</v>
          </cell>
        </row>
        <row r="1040">
          <cell r="C1040" t="str">
            <v>御嵩町</v>
          </cell>
          <cell r="D1040" t="str">
            <v>21521</v>
          </cell>
        </row>
        <row r="1041">
          <cell r="C1041" t="str">
            <v>白川村</v>
          </cell>
          <cell r="D1041" t="str">
            <v>21604</v>
          </cell>
        </row>
        <row r="1042">
          <cell r="C1042" t="str">
            <v>静岡県</v>
          </cell>
          <cell r="D1042" t="str">
            <v>22000</v>
          </cell>
        </row>
        <row r="1043">
          <cell r="C1043" t="str">
            <v>静岡市</v>
          </cell>
          <cell r="D1043" t="str">
            <v>22100</v>
          </cell>
        </row>
        <row r="1044">
          <cell r="C1044" t="str">
            <v>静岡市 葵区</v>
          </cell>
          <cell r="D1044" t="str">
            <v>22101</v>
          </cell>
        </row>
        <row r="1045">
          <cell r="C1045" t="str">
            <v>静岡市 駿河区</v>
          </cell>
          <cell r="D1045" t="str">
            <v>22102</v>
          </cell>
        </row>
        <row r="1046">
          <cell r="C1046" t="str">
            <v>静岡市 清水区</v>
          </cell>
          <cell r="D1046" t="str">
            <v>22103</v>
          </cell>
        </row>
        <row r="1047">
          <cell r="C1047" t="str">
            <v>浜松市</v>
          </cell>
          <cell r="D1047" t="str">
            <v>22130</v>
          </cell>
        </row>
        <row r="1048">
          <cell r="C1048" t="str">
            <v>浜松市 中区</v>
          </cell>
          <cell r="D1048" t="str">
            <v>22131</v>
          </cell>
        </row>
        <row r="1049">
          <cell r="C1049" t="str">
            <v>浜松市 東区</v>
          </cell>
          <cell r="D1049" t="str">
            <v>22132</v>
          </cell>
        </row>
        <row r="1050">
          <cell r="C1050" t="str">
            <v>浜松市 西区</v>
          </cell>
          <cell r="D1050" t="str">
            <v>22133</v>
          </cell>
        </row>
        <row r="1051">
          <cell r="C1051" t="str">
            <v>浜松市 南区</v>
          </cell>
          <cell r="D1051" t="str">
            <v>22134</v>
          </cell>
        </row>
        <row r="1052">
          <cell r="C1052" t="str">
            <v>浜松市 北区</v>
          </cell>
          <cell r="D1052" t="str">
            <v>22135</v>
          </cell>
        </row>
        <row r="1053">
          <cell r="C1053" t="str">
            <v>浜松市 浜北区</v>
          </cell>
          <cell r="D1053" t="str">
            <v>22136</v>
          </cell>
        </row>
        <row r="1054">
          <cell r="C1054" t="str">
            <v>浜松市 天竜区</v>
          </cell>
          <cell r="D1054" t="str">
            <v>22137</v>
          </cell>
        </row>
        <row r="1055">
          <cell r="C1055" t="str">
            <v>沼津市</v>
          </cell>
          <cell r="D1055" t="str">
            <v>22203</v>
          </cell>
        </row>
        <row r="1056">
          <cell r="C1056" t="str">
            <v>熱海市</v>
          </cell>
          <cell r="D1056" t="str">
            <v>22205</v>
          </cell>
        </row>
        <row r="1057">
          <cell r="C1057" t="str">
            <v>三島市</v>
          </cell>
          <cell r="D1057" t="str">
            <v>22206</v>
          </cell>
        </row>
        <row r="1058">
          <cell r="C1058" t="str">
            <v>富士宮市</v>
          </cell>
          <cell r="D1058" t="str">
            <v>22207</v>
          </cell>
        </row>
        <row r="1059">
          <cell r="C1059" t="str">
            <v>伊東市</v>
          </cell>
          <cell r="D1059" t="str">
            <v>22208</v>
          </cell>
        </row>
        <row r="1060">
          <cell r="C1060" t="str">
            <v>島田市</v>
          </cell>
          <cell r="D1060" t="str">
            <v>22209</v>
          </cell>
        </row>
        <row r="1061">
          <cell r="C1061" t="str">
            <v>富士市</v>
          </cell>
          <cell r="D1061" t="str">
            <v>22210</v>
          </cell>
        </row>
        <row r="1062">
          <cell r="C1062" t="str">
            <v>磐田市</v>
          </cell>
          <cell r="D1062" t="str">
            <v>22211</v>
          </cell>
        </row>
        <row r="1063">
          <cell r="C1063" t="str">
            <v>焼津市</v>
          </cell>
          <cell r="D1063" t="str">
            <v>22212</v>
          </cell>
        </row>
        <row r="1064">
          <cell r="C1064" t="str">
            <v>掛川市</v>
          </cell>
          <cell r="D1064" t="str">
            <v>22213</v>
          </cell>
        </row>
        <row r="1065">
          <cell r="C1065" t="str">
            <v>藤枝市</v>
          </cell>
          <cell r="D1065" t="str">
            <v>22214</v>
          </cell>
        </row>
        <row r="1066">
          <cell r="C1066" t="str">
            <v>御殿場市</v>
          </cell>
          <cell r="D1066" t="str">
            <v>22215</v>
          </cell>
        </row>
        <row r="1067">
          <cell r="C1067" t="str">
            <v>袋井市</v>
          </cell>
          <cell r="D1067" t="str">
            <v>22216</v>
          </cell>
        </row>
        <row r="1068">
          <cell r="C1068" t="str">
            <v>下田市</v>
          </cell>
          <cell r="D1068" t="str">
            <v>22219</v>
          </cell>
        </row>
        <row r="1069">
          <cell r="C1069" t="str">
            <v>裾野市</v>
          </cell>
          <cell r="D1069" t="str">
            <v>22220</v>
          </cell>
        </row>
        <row r="1070">
          <cell r="C1070" t="str">
            <v>湖西市</v>
          </cell>
          <cell r="D1070" t="str">
            <v>22221</v>
          </cell>
        </row>
        <row r="1071">
          <cell r="C1071" t="str">
            <v>伊豆市</v>
          </cell>
          <cell r="D1071" t="str">
            <v>22222</v>
          </cell>
        </row>
        <row r="1072">
          <cell r="C1072" t="str">
            <v>御前崎市</v>
          </cell>
          <cell r="D1072" t="str">
            <v>22223</v>
          </cell>
        </row>
        <row r="1073">
          <cell r="C1073" t="str">
            <v>菊川市</v>
          </cell>
          <cell r="D1073" t="str">
            <v>22224</v>
          </cell>
        </row>
        <row r="1074">
          <cell r="C1074" t="str">
            <v>伊豆の国市</v>
          </cell>
          <cell r="D1074" t="str">
            <v>22225</v>
          </cell>
        </row>
        <row r="1075">
          <cell r="C1075" t="str">
            <v>牧之原市</v>
          </cell>
          <cell r="D1075" t="str">
            <v>22226</v>
          </cell>
        </row>
        <row r="1076">
          <cell r="C1076" t="str">
            <v>東伊豆町</v>
          </cell>
          <cell r="D1076" t="str">
            <v>22301</v>
          </cell>
        </row>
        <row r="1077">
          <cell r="C1077" t="str">
            <v>河津町</v>
          </cell>
          <cell r="D1077" t="str">
            <v>22302</v>
          </cell>
        </row>
        <row r="1078">
          <cell r="C1078" t="str">
            <v>南伊豆町</v>
          </cell>
          <cell r="D1078" t="str">
            <v>22304</v>
          </cell>
        </row>
        <row r="1079">
          <cell r="C1079" t="str">
            <v>松崎町</v>
          </cell>
          <cell r="D1079" t="str">
            <v>22305</v>
          </cell>
        </row>
        <row r="1080">
          <cell r="C1080" t="str">
            <v>西伊豆町</v>
          </cell>
          <cell r="D1080" t="str">
            <v>22306</v>
          </cell>
        </row>
        <row r="1081">
          <cell r="C1081" t="str">
            <v>函南町</v>
          </cell>
          <cell r="D1081" t="str">
            <v>22325</v>
          </cell>
        </row>
        <row r="1082">
          <cell r="C1082" t="str">
            <v>清水町</v>
          </cell>
          <cell r="D1082" t="str">
            <v>22341</v>
          </cell>
        </row>
        <row r="1083">
          <cell r="C1083" t="str">
            <v>長泉町</v>
          </cell>
          <cell r="D1083" t="str">
            <v>22342</v>
          </cell>
        </row>
        <row r="1084">
          <cell r="C1084" t="str">
            <v>小山町</v>
          </cell>
          <cell r="D1084" t="str">
            <v>22344</v>
          </cell>
        </row>
        <row r="1085">
          <cell r="C1085" t="str">
            <v>吉田町</v>
          </cell>
          <cell r="D1085" t="str">
            <v>22424</v>
          </cell>
        </row>
        <row r="1086">
          <cell r="C1086" t="str">
            <v>川根本町</v>
          </cell>
          <cell r="D1086" t="str">
            <v>22429</v>
          </cell>
        </row>
        <row r="1087">
          <cell r="C1087" t="str">
            <v>森町</v>
          </cell>
          <cell r="D1087" t="str">
            <v>22461</v>
          </cell>
        </row>
        <row r="1088">
          <cell r="C1088" t="str">
            <v>愛知県</v>
          </cell>
          <cell r="D1088" t="str">
            <v>23000</v>
          </cell>
        </row>
        <row r="1089">
          <cell r="C1089" t="str">
            <v>名古屋市</v>
          </cell>
          <cell r="D1089" t="str">
            <v>23100</v>
          </cell>
        </row>
        <row r="1090">
          <cell r="C1090" t="str">
            <v>名古屋市 千種区</v>
          </cell>
          <cell r="D1090" t="str">
            <v>23101</v>
          </cell>
        </row>
        <row r="1091">
          <cell r="C1091" t="str">
            <v>名古屋市 東区</v>
          </cell>
          <cell r="D1091" t="str">
            <v>23102</v>
          </cell>
        </row>
        <row r="1092">
          <cell r="C1092" t="str">
            <v>名古屋市 北区</v>
          </cell>
          <cell r="D1092" t="str">
            <v>23103</v>
          </cell>
        </row>
        <row r="1093">
          <cell r="C1093" t="str">
            <v>名古屋市 西区</v>
          </cell>
          <cell r="D1093" t="str">
            <v>23104</v>
          </cell>
        </row>
        <row r="1094">
          <cell r="C1094" t="str">
            <v>名古屋市 中村区</v>
          </cell>
          <cell r="D1094" t="str">
            <v>23105</v>
          </cell>
        </row>
        <row r="1095">
          <cell r="C1095" t="str">
            <v>名古屋市 中区</v>
          </cell>
          <cell r="D1095" t="str">
            <v>23106</v>
          </cell>
        </row>
        <row r="1096">
          <cell r="C1096" t="str">
            <v>名古屋市 昭和区</v>
          </cell>
          <cell r="D1096" t="str">
            <v>23107</v>
          </cell>
        </row>
        <row r="1097">
          <cell r="C1097" t="str">
            <v>名古屋市 瑞穂区</v>
          </cell>
          <cell r="D1097" t="str">
            <v>23108</v>
          </cell>
        </row>
        <row r="1098">
          <cell r="C1098" t="str">
            <v>名古屋市 熱田区</v>
          </cell>
          <cell r="D1098" t="str">
            <v>23109</v>
          </cell>
        </row>
        <row r="1099">
          <cell r="C1099" t="str">
            <v>名古屋市 中川区</v>
          </cell>
          <cell r="D1099" t="str">
            <v>23110</v>
          </cell>
        </row>
        <row r="1100">
          <cell r="C1100" t="str">
            <v>名古屋市 港区</v>
          </cell>
          <cell r="D1100" t="str">
            <v>23111</v>
          </cell>
        </row>
        <row r="1101">
          <cell r="C1101" t="str">
            <v>名古屋市 南区</v>
          </cell>
          <cell r="D1101" t="str">
            <v>23112</v>
          </cell>
        </row>
        <row r="1102">
          <cell r="C1102" t="str">
            <v>名古屋市 守山区</v>
          </cell>
          <cell r="D1102" t="str">
            <v>23113</v>
          </cell>
        </row>
        <row r="1103">
          <cell r="C1103" t="str">
            <v>名古屋市 緑区</v>
          </cell>
          <cell r="D1103" t="str">
            <v>23114</v>
          </cell>
        </row>
        <row r="1104">
          <cell r="C1104" t="str">
            <v>名古屋市 名東区</v>
          </cell>
          <cell r="D1104" t="str">
            <v>23115</v>
          </cell>
        </row>
        <row r="1105">
          <cell r="C1105" t="str">
            <v>名古屋市 天白区</v>
          </cell>
          <cell r="D1105" t="str">
            <v>23116</v>
          </cell>
        </row>
        <row r="1106">
          <cell r="C1106" t="str">
            <v>豊橋市</v>
          </cell>
          <cell r="D1106" t="str">
            <v>23201</v>
          </cell>
        </row>
        <row r="1107">
          <cell r="C1107" t="str">
            <v>岡崎市</v>
          </cell>
          <cell r="D1107" t="str">
            <v>23202</v>
          </cell>
        </row>
        <row r="1108">
          <cell r="C1108" t="str">
            <v>一宮市</v>
          </cell>
          <cell r="D1108" t="str">
            <v>23203</v>
          </cell>
        </row>
        <row r="1109">
          <cell r="C1109" t="str">
            <v>瀬戸市</v>
          </cell>
          <cell r="D1109" t="str">
            <v>23204</v>
          </cell>
        </row>
        <row r="1110">
          <cell r="C1110" t="str">
            <v>半田市</v>
          </cell>
          <cell r="D1110" t="str">
            <v>23205</v>
          </cell>
        </row>
        <row r="1111">
          <cell r="C1111" t="str">
            <v>春日井市</v>
          </cell>
          <cell r="D1111" t="str">
            <v>23206</v>
          </cell>
        </row>
        <row r="1112">
          <cell r="C1112" t="str">
            <v>豊川市</v>
          </cell>
          <cell r="D1112" t="str">
            <v>23207</v>
          </cell>
        </row>
        <row r="1113">
          <cell r="C1113" t="str">
            <v>津島市</v>
          </cell>
          <cell r="D1113" t="str">
            <v>23208</v>
          </cell>
        </row>
        <row r="1114">
          <cell r="C1114" t="str">
            <v>碧南市</v>
          </cell>
          <cell r="D1114" t="str">
            <v>23209</v>
          </cell>
        </row>
        <row r="1115">
          <cell r="C1115" t="str">
            <v>刈谷市</v>
          </cell>
          <cell r="D1115" t="str">
            <v>23210</v>
          </cell>
        </row>
        <row r="1116">
          <cell r="C1116" t="str">
            <v>豊田市</v>
          </cell>
          <cell r="D1116" t="str">
            <v>23211</v>
          </cell>
        </row>
        <row r="1117">
          <cell r="C1117" t="str">
            <v>安城市</v>
          </cell>
          <cell r="D1117" t="str">
            <v>23212</v>
          </cell>
        </row>
        <row r="1118">
          <cell r="C1118" t="str">
            <v>西尾市</v>
          </cell>
          <cell r="D1118" t="str">
            <v>23213</v>
          </cell>
        </row>
        <row r="1119">
          <cell r="C1119" t="str">
            <v>蒲郡市</v>
          </cell>
          <cell r="D1119" t="str">
            <v>23214</v>
          </cell>
        </row>
        <row r="1120">
          <cell r="C1120" t="str">
            <v>犬山市</v>
          </cell>
          <cell r="D1120" t="str">
            <v>23215</v>
          </cell>
        </row>
        <row r="1121">
          <cell r="C1121" t="str">
            <v>常滑市</v>
          </cell>
          <cell r="D1121" t="str">
            <v>23216</v>
          </cell>
        </row>
        <row r="1122">
          <cell r="C1122" t="str">
            <v>江南市</v>
          </cell>
          <cell r="D1122" t="str">
            <v>23217</v>
          </cell>
        </row>
        <row r="1123">
          <cell r="C1123" t="str">
            <v>小牧市</v>
          </cell>
          <cell r="D1123" t="str">
            <v>23219</v>
          </cell>
        </row>
        <row r="1124">
          <cell r="C1124" t="str">
            <v>稲沢市</v>
          </cell>
          <cell r="D1124" t="str">
            <v>23220</v>
          </cell>
        </row>
        <row r="1125">
          <cell r="C1125" t="str">
            <v>新城市</v>
          </cell>
          <cell r="D1125" t="str">
            <v>23221</v>
          </cell>
        </row>
        <row r="1126">
          <cell r="C1126" t="str">
            <v>東海市</v>
          </cell>
          <cell r="D1126" t="str">
            <v>23222</v>
          </cell>
        </row>
        <row r="1127">
          <cell r="C1127" t="str">
            <v>大府市</v>
          </cell>
          <cell r="D1127" t="str">
            <v>23223</v>
          </cell>
        </row>
        <row r="1128">
          <cell r="C1128" t="str">
            <v>知多市</v>
          </cell>
          <cell r="D1128" t="str">
            <v>23224</v>
          </cell>
        </row>
        <row r="1129">
          <cell r="C1129" t="str">
            <v>知立市</v>
          </cell>
          <cell r="D1129" t="str">
            <v>23225</v>
          </cell>
        </row>
        <row r="1130">
          <cell r="C1130" t="str">
            <v>尾張旭市</v>
          </cell>
          <cell r="D1130" t="str">
            <v>23226</v>
          </cell>
        </row>
        <row r="1131">
          <cell r="C1131" t="str">
            <v>高浜市</v>
          </cell>
          <cell r="D1131" t="str">
            <v>23227</v>
          </cell>
        </row>
        <row r="1132">
          <cell r="C1132" t="str">
            <v>岩倉市</v>
          </cell>
          <cell r="D1132" t="str">
            <v>23228</v>
          </cell>
        </row>
        <row r="1133">
          <cell r="C1133" t="str">
            <v>豊明市</v>
          </cell>
          <cell r="D1133" t="str">
            <v>23229</v>
          </cell>
        </row>
        <row r="1134">
          <cell r="C1134" t="str">
            <v>日進市</v>
          </cell>
          <cell r="D1134" t="str">
            <v>23230</v>
          </cell>
        </row>
        <row r="1135">
          <cell r="C1135" t="str">
            <v>田原市</v>
          </cell>
          <cell r="D1135" t="str">
            <v>23231</v>
          </cell>
        </row>
        <row r="1136">
          <cell r="C1136" t="str">
            <v>愛西市</v>
          </cell>
          <cell r="D1136" t="str">
            <v>23232</v>
          </cell>
        </row>
        <row r="1137">
          <cell r="C1137" t="str">
            <v>清須市</v>
          </cell>
          <cell r="D1137" t="str">
            <v>23233</v>
          </cell>
        </row>
        <row r="1138">
          <cell r="C1138" t="str">
            <v>北名古屋市</v>
          </cell>
          <cell r="D1138" t="str">
            <v>23234</v>
          </cell>
        </row>
        <row r="1139">
          <cell r="C1139" t="str">
            <v>弥富市</v>
          </cell>
          <cell r="D1139" t="str">
            <v>23235</v>
          </cell>
        </row>
        <row r="1140">
          <cell r="C1140" t="str">
            <v>みよし市</v>
          </cell>
          <cell r="D1140" t="str">
            <v>23236</v>
          </cell>
        </row>
        <row r="1141">
          <cell r="C1141" t="str">
            <v>あま市</v>
          </cell>
          <cell r="D1141" t="str">
            <v>23237</v>
          </cell>
        </row>
        <row r="1142">
          <cell r="C1142" t="str">
            <v>長久手市</v>
          </cell>
          <cell r="D1142" t="str">
            <v>23238</v>
          </cell>
        </row>
        <row r="1143">
          <cell r="C1143" t="str">
            <v>東郷町</v>
          </cell>
          <cell r="D1143" t="str">
            <v>23302</v>
          </cell>
        </row>
        <row r="1144">
          <cell r="C1144" t="str">
            <v>豊山町</v>
          </cell>
          <cell r="D1144" t="str">
            <v>23342</v>
          </cell>
        </row>
        <row r="1145">
          <cell r="C1145" t="str">
            <v>大口町</v>
          </cell>
          <cell r="D1145" t="str">
            <v>23361</v>
          </cell>
        </row>
        <row r="1146">
          <cell r="C1146" t="str">
            <v>扶桑町</v>
          </cell>
          <cell r="D1146" t="str">
            <v>23362</v>
          </cell>
        </row>
        <row r="1147">
          <cell r="C1147" t="str">
            <v>大治町</v>
          </cell>
          <cell r="D1147" t="str">
            <v>23424</v>
          </cell>
        </row>
        <row r="1148">
          <cell r="C1148" t="str">
            <v>蟹江町</v>
          </cell>
          <cell r="D1148" t="str">
            <v>23425</v>
          </cell>
        </row>
        <row r="1149">
          <cell r="C1149" t="str">
            <v>飛島村</v>
          </cell>
          <cell r="D1149" t="str">
            <v>23427</v>
          </cell>
        </row>
        <row r="1150">
          <cell r="C1150" t="str">
            <v>阿久比町</v>
          </cell>
          <cell r="D1150" t="str">
            <v>23441</v>
          </cell>
        </row>
        <row r="1151">
          <cell r="C1151" t="str">
            <v>東浦町</v>
          </cell>
          <cell r="D1151" t="str">
            <v>23442</v>
          </cell>
        </row>
        <row r="1152">
          <cell r="C1152" t="str">
            <v>南知多町</v>
          </cell>
          <cell r="D1152" t="str">
            <v>23445</v>
          </cell>
        </row>
        <row r="1153">
          <cell r="C1153" t="str">
            <v>美浜町</v>
          </cell>
          <cell r="D1153" t="str">
            <v>23446</v>
          </cell>
        </row>
        <row r="1154">
          <cell r="C1154" t="str">
            <v>武豊町</v>
          </cell>
          <cell r="D1154" t="str">
            <v>23447</v>
          </cell>
        </row>
        <row r="1155">
          <cell r="C1155" t="str">
            <v>幸田町</v>
          </cell>
          <cell r="D1155" t="str">
            <v>23501</v>
          </cell>
        </row>
        <row r="1156">
          <cell r="C1156" t="str">
            <v>設楽町</v>
          </cell>
          <cell r="D1156" t="str">
            <v>23561</v>
          </cell>
        </row>
        <row r="1157">
          <cell r="C1157" t="str">
            <v>東栄町</v>
          </cell>
          <cell r="D1157" t="str">
            <v>23562</v>
          </cell>
        </row>
        <row r="1158">
          <cell r="C1158" t="str">
            <v>豊根村</v>
          </cell>
          <cell r="D1158" t="str">
            <v>23563</v>
          </cell>
        </row>
        <row r="1159">
          <cell r="C1159" t="str">
            <v>三重県</v>
          </cell>
          <cell r="D1159" t="str">
            <v>24000</v>
          </cell>
        </row>
        <row r="1160">
          <cell r="C1160" t="str">
            <v>津市</v>
          </cell>
          <cell r="D1160" t="str">
            <v>24201</v>
          </cell>
        </row>
        <row r="1161">
          <cell r="C1161" t="str">
            <v>四日市市</v>
          </cell>
          <cell r="D1161" t="str">
            <v>24202</v>
          </cell>
        </row>
        <row r="1162">
          <cell r="C1162" t="str">
            <v>伊勢市</v>
          </cell>
          <cell r="D1162" t="str">
            <v>24203</v>
          </cell>
        </row>
        <row r="1163">
          <cell r="C1163" t="str">
            <v>松阪市</v>
          </cell>
          <cell r="D1163" t="str">
            <v>24204</v>
          </cell>
        </row>
        <row r="1164">
          <cell r="C1164" t="str">
            <v>桑名市</v>
          </cell>
          <cell r="D1164" t="str">
            <v>24205</v>
          </cell>
        </row>
        <row r="1165">
          <cell r="C1165" t="str">
            <v>鈴鹿市</v>
          </cell>
          <cell r="D1165" t="str">
            <v>24207</v>
          </cell>
        </row>
        <row r="1166">
          <cell r="C1166" t="str">
            <v>名張市</v>
          </cell>
          <cell r="D1166" t="str">
            <v>24208</v>
          </cell>
        </row>
        <row r="1167">
          <cell r="C1167" t="str">
            <v>尾鷲市</v>
          </cell>
          <cell r="D1167" t="str">
            <v>24209</v>
          </cell>
        </row>
        <row r="1168">
          <cell r="C1168" t="str">
            <v>亀山市</v>
          </cell>
          <cell r="D1168" t="str">
            <v>24210</v>
          </cell>
        </row>
        <row r="1169">
          <cell r="C1169" t="str">
            <v>鳥羽市</v>
          </cell>
          <cell r="D1169" t="str">
            <v>24211</v>
          </cell>
        </row>
        <row r="1170">
          <cell r="C1170" t="str">
            <v>熊野市</v>
          </cell>
          <cell r="D1170" t="str">
            <v>24212</v>
          </cell>
        </row>
        <row r="1171">
          <cell r="C1171" t="str">
            <v>いなべ市</v>
          </cell>
          <cell r="D1171" t="str">
            <v>24214</v>
          </cell>
        </row>
        <row r="1172">
          <cell r="C1172" t="str">
            <v>志摩市</v>
          </cell>
          <cell r="D1172" t="str">
            <v>24215</v>
          </cell>
        </row>
        <row r="1173">
          <cell r="C1173" t="str">
            <v>伊賀市</v>
          </cell>
          <cell r="D1173" t="str">
            <v>24216</v>
          </cell>
        </row>
        <row r="1174">
          <cell r="C1174" t="str">
            <v>木曽岬町</v>
          </cell>
          <cell r="D1174" t="str">
            <v>24303</v>
          </cell>
        </row>
        <row r="1175">
          <cell r="C1175" t="str">
            <v>東員町</v>
          </cell>
          <cell r="D1175" t="str">
            <v>24324</v>
          </cell>
        </row>
        <row r="1176">
          <cell r="C1176" t="str">
            <v>菰野町</v>
          </cell>
          <cell r="D1176" t="str">
            <v>24341</v>
          </cell>
        </row>
        <row r="1177">
          <cell r="C1177" t="str">
            <v>朝日町</v>
          </cell>
          <cell r="D1177" t="str">
            <v>24343</v>
          </cell>
        </row>
        <row r="1178">
          <cell r="C1178" t="str">
            <v>川越町</v>
          </cell>
          <cell r="D1178" t="str">
            <v>24344</v>
          </cell>
        </row>
        <row r="1179">
          <cell r="C1179" t="str">
            <v>多気町</v>
          </cell>
          <cell r="D1179" t="str">
            <v>24441</v>
          </cell>
        </row>
        <row r="1180">
          <cell r="C1180" t="str">
            <v>明和町</v>
          </cell>
          <cell r="D1180" t="str">
            <v>24442</v>
          </cell>
        </row>
        <row r="1181">
          <cell r="C1181" t="str">
            <v>大台町</v>
          </cell>
          <cell r="D1181" t="str">
            <v>24443</v>
          </cell>
        </row>
        <row r="1182">
          <cell r="C1182" t="str">
            <v>玉城町</v>
          </cell>
          <cell r="D1182" t="str">
            <v>24461</v>
          </cell>
        </row>
        <row r="1183">
          <cell r="C1183" t="str">
            <v>度会町</v>
          </cell>
          <cell r="D1183" t="str">
            <v>24470</v>
          </cell>
        </row>
        <row r="1184">
          <cell r="C1184" t="str">
            <v>大紀町</v>
          </cell>
          <cell r="D1184" t="str">
            <v>24471</v>
          </cell>
        </row>
        <row r="1185">
          <cell r="C1185" t="str">
            <v>南伊勢町</v>
          </cell>
          <cell r="D1185" t="str">
            <v>24472</v>
          </cell>
        </row>
        <row r="1186">
          <cell r="C1186" t="str">
            <v>紀北町</v>
          </cell>
          <cell r="D1186" t="str">
            <v>24543</v>
          </cell>
        </row>
        <row r="1187">
          <cell r="C1187" t="str">
            <v>御浜町</v>
          </cell>
          <cell r="D1187" t="str">
            <v>24561</v>
          </cell>
        </row>
        <row r="1188">
          <cell r="C1188" t="str">
            <v>紀宝町</v>
          </cell>
          <cell r="D1188" t="str">
            <v>24562</v>
          </cell>
        </row>
        <row r="1189">
          <cell r="C1189" t="str">
            <v>滋賀県</v>
          </cell>
          <cell r="D1189" t="str">
            <v>25000</v>
          </cell>
        </row>
        <row r="1190">
          <cell r="C1190" t="str">
            <v>大津市</v>
          </cell>
          <cell r="D1190" t="str">
            <v>25201</v>
          </cell>
        </row>
        <row r="1191">
          <cell r="C1191" t="str">
            <v>彦根市</v>
          </cell>
          <cell r="D1191" t="str">
            <v>25202</v>
          </cell>
        </row>
        <row r="1192">
          <cell r="C1192" t="str">
            <v>長浜市</v>
          </cell>
          <cell r="D1192" t="str">
            <v>25203</v>
          </cell>
        </row>
        <row r="1193">
          <cell r="C1193" t="str">
            <v>近江八幡市</v>
          </cell>
          <cell r="D1193" t="str">
            <v>25204</v>
          </cell>
        </row>
        <row r="1194">
          <cell r="C1194" t="str">
            <v>草津市</v>
          </cell>
          <cell r="D1194" t="str">
            <v>25206</v>
          </cell>
        </row>
        <row r="1195">
          <cell r="C1195" t="str">
            <v>守山市</v>
          </cell>
          <cell r="D1195" t="str">
            <v>25207</v>
          </cell>
        </row>
        <row r="1196">
          <cell r="C1196" t="str">
            <v>栗東市</v>
          </cell>
          <cell r="D1196" t="str">
            <v>25208</v>
          </cell>
        </row>
        <row r="1197">
          <cell r="C1197" t="str">
            <v>甲賀市</v>
          </cell>
          <cell r="D1197" t="str">
            <v>25209</v>
          </cell>
        </row>
        <row r="1198">
          <cell r="C1198" t="str">
            <v>野洲市</v>
          </cell>
          <cell r="D1198" t="str">
            <v>25210</v>
          </cell>
        </row>
        <row r="1199">
          <cell r="C1199" t="str">
            <v>湖南市</v>
          </cell>
          <cell r="D1199" t="str">
            <v>25211</v>
          </cell>
        </row>
        <row r="1200">
          <cell r="C1200" t="str">
            <v>高島市</v>
          </cell>
          <cell r="D1200" t="str">
            <v>25212</v>
          </cell>
        </row>
        <row r="1201">
          <cell r="C1201" t="str">
            <v>東近江市</v>
          </cell>
          <cell r="D1201" t="str">
            <v>25213</v>
          </cell>
        </row>
        <row r="1202">
          <cell r="C1202" t="str">
            <v>米原市</v>
          </cell>
          <cell r="D1202" t="str">
            <v>25214</v>
          </cell>
        </row>
        <row r="1203">
          <cell r="C1203" t="str">
            <v>日野町</v>
          </cell>
          <cell r="D1203" t="str">
            <v>25383</v>
          </cell>
        </row>
        <row r="1204">
          <cell r="C1204" t="str">
            <v>竜王町</v>
          </cell>
          <cell r="D1204" t="str">
            <v>25384</v>
          </cell>
        </row>
        <row r="1205">
          <cell r="C1205" t="str">
            <v>愛荘町</v>
          </cell>
          <cell r="D1205" t="str">
            <v>25425</v>
          </cell>
        </row>
        <row r="1206">
          <cell r="C1206" t="str">
            <v>豊郷町</v>
          </cell>
          <cell r="D1206" t="str">
            <v>25441</v>
          </cell>
        </row>
        <row r="1207">
          <cell r="C1207" t="str">
            <v>甲良町</v>
          </cell>
          <cell r="D1207" t="str">
            <v>25442</v>
          </cell>
        </row>
        <row r="1208">
          <cell r="C1208" t="str">
            <v>多賀町</v>
          </cell>
          <cell r="D1208" t="str">
            <v>25443</v>
          </cell>
        </row>
        <row r="1209">
          <cell r="C1209" t="str">
            <v>京都府</v>
          </cell>
          <cell r="D1209" t="str">
            <v>26000</v>
          </cell>
        </row>
        <row r="1210">
          <cell r="C1210" t="str">
            <v>京都市</v>
          </cell>
          <cell r="D1210" t="str">
            <v>26100</v>
          </cell>
        </row>
        <row r="1211">
          <cell r="C1211" t="str">
            <v>京都市 北区</v>
          </cell>
          <cell r="D1211" t="str">
            <v>26101</v>
          </cell>
        </row>
        <row r="1212">
          <cell r="C1212" t="str">
            <v>京都市 上京区</v>
          </cell>
          <cell r="D1212" t="str">
            <v>26102</v>
          </cell>
        </row>
        <row r="1213">
          <cell r="C1213" t="str">
            <v>京都市 左京区</v>
          </cell>
          <cell r="D1213" t="str">
            <v>26103</v>
          </cell>
        </row>
        <row r="1214">
          <cell r="C1214" t="str">
            <v>京都市 中京区</v>
          </cell>
          <cell r="D1214" t="str">
            <v>26104</v>
          </cell>
        </row>
        <row r="1215">
          <cell r="C1215" t="str">
            <v>京都市 東山区</v>
          </cell>
          <cell r="D1215" t="str">
            <v>26105</v>
          </cell>
        </row>
        <row r="1216">
          <cell r="C1216" t="str">
            <v>京都市 下京区</v>
          </cell>
          <cell r="D1216" t="str">
            <v>26106</v>
          </cell>
        </row>
        <row r="1217">
          <cell r="C1217" t="str">
            <v>京都市 南区</v>
          </cell>
          <cell r="D1217" t="str">
            <v>26107</v>
          </cell>
        </row>
        <row r="1218">
          <cell r="C1218" t="str">
            <v>京都市 右京区</v>
          </cell>
          <cell r="D1218" t="str">
            <v>26108</v>
          </cell>
        </row>
        <row r="1219">
          <cell r="C1219" t="str">
            <v>京都市 伏見区</v>
          </cell>
          <cell r="D1219" t="str">
            <v>26109</v>
          </cell>
        </row>
        <row r="1220">
          <cell r="C1220" t="str">
            <v>京都市 山科区</v>
          </cell>
          <cell r="D1220" t="str">
            <v>26110</v>
          </cell>
        </row>
        <row r="1221">
          <cell r="C1221" t="str">
            <v>京都市 西京区</v>
          </cell>
          <cell r="D1221" t="str">
            <v>26111</v>
          </cell>
        </row>
        <row r="1222">
          <cell r="C1222" t="str">
            <v>福知山市</v>
          </cell>
          <cell r="D1222" t="str">
            <v>26201</v>
          </cell>
        </row>
        <row r="1223">
          <cell r="C1223" t="str">
            <v>舞鶴市</v>
          </cell>
          <cell r="D1223" t="str">
            <v>26202</v>
          </cell>
        </row>
        <row r="1224">
          <cell r="C1224" t="str">
            <v>綾部市</v>
          </cell>
          <cell r="D1224" t="str">
            <v>26203</v>
          </cell>
        </row>
        <row r="1225">
          <cell r="C1225" t="str">
            <v>宇治市</v>
          </cell>
          <cell r="D1225" t="str">
            <v>26204</v>
          </cell>
        </row>
        <row r="1226">
          <cell r="C1226" t="str">
            <v>宮津市</v>
          </cell>
          <cell r="D1226" t="str">
            <v>26205</v>
          </cell>
        </row>
        <row r="1227">
          <cell r="C1227" t="str">
            <v>亀岡市</v>
          </cell>
          <cell r="D1227" t="str">
            <v>26206</v>
          </cell>
        </row>
        <row r="1228">
          <cell r="C1228" t="str">
            <v>城陽市</v>
          </cell>
          <cell r="D1228" t="str">
            <v>26207</v>
          </cell>
        </row>
        <row r="1229">
          <cell r="C1229" t="str">
            <v>向日市</v>
          </cell>
          <cell r="D1229" t="str">
            <v>26208</v>
          </cell>
        </row>
        <row r="1230">
          <cell r="C1230" t="str">
            <v>長岡京市</v>
          </cell>
          <cell r="D1230" t="str">
            <v>26209</v>
          </cell>
        </row>
        <row r="1231">
          <cell r="C1231" t="str">
            <v>八幡市</v>
          </cell>
          <cell r="D1231" t="str">
            <v>26210</v>
          </cell>
        </row>
        <row r="1232">
          <cell r="C1232" t="str">
            <v>京田辺市</v>
          </cell>
          <cell r="D1232" t="str">
            <v>26211</v>
          </cell>
        </row>
        <row r="1233">
          <cell r="C1233" t="str">
            <v>京丹後市</v>
          </cell>
          <cell r="D1233" t="str">
            <v>26212</v>
          </cell>
        </row>
        <row r="1234">
          <cell r="C1234" t="str">
            <v>南丹市</v>
          </cell>
          <cell r="D1234" t="str">
            <v>26213</v>
          </cell>
        </row>
        <row r="1235">
          <cell r="C1235" t="str">
            <v>木津川市</v>
          </cell>
          <cell r="D1235" t="str">
            <v>26214</v>
          </cell>
        </row>
        <row r="1236">
          <cell r="C1236" t="str">
            <v>大山崎町</v>
          </cell>
          <cell r="D1236" t="str">
            <v>26303</v>
          </cell>
        </row>
        <row r="1237">
          <cell r="C1237" t="str">
            <v>久御山町</v>
          </cell>
          <cell r="D1237" t="str">
            <v>26322</v>
          </cell>
        </row>
        <row r="1238">
          <cell r="C1238" t="str">
            <v>井手町</v>
          </cell>
          <cell r="D1238" t="str">
            <v>26343</v>
          </cell>
        </row>
        <row r="1239">
          <cell r="C1239" t="str">
            <v>宇治田原町</v>
          </cell>
          <cell r="D1239" t="str">
            <v>26344</v>
          </cell>
        </row>
        <row r="1240">
          <cell r="C1240" t="str">
            <v>笠置町</v>
          </cell>
          <cell r="D1240" t="str">
            <v>26364</v>
          </cell>
        </row>
        <row r="1241">
          <cell r="C1241" t="str">
            <v>和束町</v>
          </cell>
          <cell r="D1241" t="str">
            <v>26365</v>
          </cell>
        </row>
        <row r="1242">
          <cell r="C1242" t="str">
            <v>精華町</v>
          </cell>
          <cell r="D1242" t="str">
            <v>26366</v>
          </cell>
        </row>
        <row r="1243">
          <cell r="C1243" t="str">
            <v>南山城村</v>
          </cell>
          <cell r="D1243" t="str">
            <v>26367</v>
          </cell>
        </row>
        <row r="1244">
          <cell r="C1244" t="str">
            <v>京丹波町</v>
          </cell>
          <cell r="D1244" t="str">
            <v>26407</v>
          </cell>
        </row>
        <row r="1245">
          <cell r="C1245" t="str">
            <v>伊根町</v>
          </cell>
          <cell r="D1245" t="str">
            <v>26463</v>
          </cell>
        </row>
        <row r="1246">
          <cell r="C1246" t="str">
            <v>与謝野町</v>
          </cell>
          <cell r="D1246" t="str">
            <v>26465</v>
          </cell>
        </row>
        <row r="1247">
          <cell r="C1247" t="str">
            <v>大阪府</v>
          </cell>
          <cell r="D1247" t="str">
            <v>27000</v>
          </cell>
        </row>
        <row r="1248">
          <cell r="C1248" t="str">
            <v>大阪市</v>
          </cell>
          <cell r="D1248" t="str">
            <v>27100</v>
          </cell>
        </row>
        <row r="1249">
          <cell r="C1249" t="str">
            <v>大阪市 都島区</v>
          </cell>
          <cell r="D1249" t="str">
            <v>27102</v>
          </cell>
        </row>
        <row r="1250">
          <cell r="C1250" t="str">
            <v>大阪市 福島区</v>
          </cell>
          <cell r="D1250" t="str">
            <v>27103</v>
          </cell>
        </row>
        <row r="1251">
          <cell r="C1251" t="str">
            <v>大阪市 此花区</v>
          </cell>
          <cell r="D1251" t="str">
            <v>27104</v>
          </cell>
        </row>
        <row r="1252">
          <cell r="C1252" t="str">
            <v>大阪市 西区</v>
          </cell>
          <cell r="D1252" t="str">
            <v>27106</v>
          </cell>
        </row>
        <row r="1253">
          <cell r="C1253" t="str">
            <v>大阪市 港区</v>
          </cell>
          <cell r="D1253" t="str">
            <v>27107</v>
          </cell>
        </row>
        <row r="1254">
          <cell r="C1254" t="str">
            <v>大阪市 大正区</v>
          </cell>
          <cell r="D1254" t="str">
            <v>27108</v>
          </cell>
        </row>
        <row r="1255">
          <cell r="C1255" t="str">
            <v>大阪市 天王寺区</v>
          </cell>
          <cell r="D1255" t="str">
            <v>27109</v>
          </cell>
        </row>
        <row r="1256">
          <cell r="C1256" t="str">
            <v>大阪市 浪速区</v>
          </cell>
          <cell r="D1256" t="str">
            <v>27111</v>
          </cell>
        </row>
        <row r="1257">
          <cell r="C1257" t="str">
            <v>大阪市 西淀川区</v>
          </cell>
          <cell r="D1257" t="str">
            <v>27113</v>
          </cell>
        </row>
        <row r="1258">
          <cell r="C1258" t="str">
            <v>大阪市 東淀川区</v>
          </cell>
          <cell r="D1258" t="str">
            <v>27114</v>
          </cell>
        </row>
        <row r="1259">
          <cell r="C1259" t="str">
            <v>大阪市 東成区</v>
          </cell>
          <cell r="D1259" t="str">
            <v>27115</v>
          </cell>
        </row>
        <row r="1260">
          <cell r="C1260" t="str">
            <v>大阪市 生野区</v>
          </cell>
          <cell r="D1260" t="str">
            <v>27116</v>
          </cell>
        </row>
        <row r="1261">
          <cell r="C1261" t="str">
            <v>大阪市 旭区</v>
          </cell>
          <cell r="D1261" t="str">
            <v>27117</v>
          </cell>
        </row>
        <row r="1262">
          <cell r="C1262" t="str">
            <v>大阪市 城東区</v>
          </cell>
          <cell r="D1262" t="str">
            <v>27118</v>
          </cell>
        </row>
        <row r="1263">
          <cell r="C1263" t="str">
            <v>大阪市 阿倍野区</v>
          </cell>
          <cell r="D1263" t="str">
            <v>27119</v>
          </cell>
        </row>
        <row r="1264">
          <cell r="C1264" t="str">
            <v>大阪市 住吉区</v>
          </cell>
          <cell r="D1264" t="str">
            <v>27120</v>
          </cell>
        </row>
        <row r="1265">
          <cell r="C1265" t="str">
            <v>大阪市 東住吉区</v>
          </cell>
          <cell r="D1265" t="str">
            <v>27121</v>
          </cell>
        </row>
        <row r="1266">
          <cell r="C1266" t="str">
            <v>大阪市 西成区</v>
          </cell>
          <cell r="D1266" t="str">
            <v>27122</v>
          </cell>
        </row>
        <row r="1267">
          <cell r="C1267" t="str">
            <v>大阪市 淀川区</v>
          </cell>
          <cell r="D1267" t="str">
            <v>27123</v>
          </cell>
        </row>
        <row r="1268">
          <cell r="C1268" t="str">
            <v>大阪市 鶴見区</v>
          </cell>
          <cell r="D1268" t="str">
            <v>27124</v>
          </cell>
        </row>
        <row r="1269">
          <cell r="C1269" t="str">
            <v>大阪市 住之江区</v>
          </cell>
          <cell r="D1269" t="str">
            <v>27125</v>
          </cell>
        </row>
        <row r="1270">
          <cell r="C1270" t="str">
            <v>大阪市 平野区</v>
          </cell>
          <cell r="D1270" t="str">
            <v>27126</v>
          </cell>
        </row>
        <row r="1271">
          <cell r="C1271" t="str">
            <v>大阪市 北区</v>
          </cell>
          <cell r="D1271" t="str">
            <v>27127</v>
          </cell>
        </row>
        <row r="1272">
          <cell r="C1272" t="str">
            <v>大阪市 中央区</v>
          </cell>
          <cell r="D1272" t="str">
            <v>27128</v>
          </cell>
        </row>
        <row r="1273">
          <cell r="C1273" t="str">
            <v>堺市</v>
          </cell>
          <cell r="D1273" t="str">
            <v>27140</v>
          </cell>
        </row>
        <row r="1274">
          <cell r="C1274" t="str">
            <v>堺市 堺区</v>
          </cell>
          <cell r="D1274" t="str">
            <v>27141</v>
          </cell>
        </row>
        <row r="1275">
          <cell r="C1275" t="str">
            <v>堺市 中区</v>
          </cell>
          <cell r="D1275" t="str">
            <v>27142</v>
          </cell>
        </row>
        <row r="1276">
          <cell r="C1276" t="str">
            <v>堺市 東区</v>
          </cell>
          <cell r="D1276" t="str">
            <v>27143</v>
          </cell>
        </row>
        <row r="1277">
          <cell r="C1277" t="str">
            <v>堺市 西区</v>
          </cell>
          <cell r="D1277" t="str">
            <v>27144</v>
          </cell>
        </row>
        <row r="1278">
          <cell r="C1278" t="str">
            <v>堺市 南区</v>
          </cell>
          <cell r="D1278" t="str">
            <v>27145</v>
          </cell>
        </row>
        <row r="1279">
          <cell r="C1279" t="str">
            <v>堺市 北区</v>
          </cell>
          <cell r="D1279" t="str">
            <v>27146</v>
          </cell>
        </row>
        <row r="1280">
          <cell r="C1280" t="str">
            <v>堺市 美原区</v>
          </cell>
          <cell r="D1280" t="str">
            <v>27147</v>
          </cell>
        </row>
        <row r="1281">
          <cell r="C1281" t="str">
            <v>岸和田市</v>
          </cell>
          <cell r="D1281" t="str">
            <v>27202</v>
          </cell>
        </row>
        <row r="1282">
          <cell r="C1282" t="str">
            <v>豊中市</v>
          </cell>
          <cell r="D1282" t="str">
            <v>27203</v>
          </cell>
        </row>
        <row r="1283">
          <cell r="C1283" t="str">
            <v>池田市</v>
          </cell>
          <cell r="D1283" t="str">
            <v>27204</v>
          </cell>
        </row>
        <row r="1284">
          <cell r="C1284" t="str">
            <v>吹田市</v>
          </cell>
          <cell r="D1284" t="str">
            <v>27205</v>
          </cell>
        </row>
        <row r="1285">
          <cell r="C1285" t="str">
            <v>泉大津市</v>
          </cell>
          <cell r="D1285" t="str">
            <v>27206</v>
          </cell>
        </row>
        <row r="1286">
          <cell r="C1286" t="str">
            <v>高槻市</v>
          </cell>
          <cell r="D1286" t="str">
            <v>27207</v>
          </cell>
        </row>
        <row r="1287">
          <cell r="C1287" t="str">
            <v>貝塚市</v>
          </cell>
          <cell r="D1287" t="str">
            <v>27208</v>
          </cell>
        </row>
        <row r="1288">
          <cell r="C1288" t="str">
            <v>守口市</v>
          </cell>
          <cell r="D1288" t="str">
            <v>27209</v>
          </cell>
        </row>
        <row r="1289">
          <cell r="C1289" t="str">
            <v>枚方市</v>
          </cell>
          <cell r="D1289" t="str">
            <v>27210</v>
          </cell>
        </row>
        <row r="1290">
          <cell r="C1290" t="str">
            <v>茨木市</v>
          </cell>
          <cell r="D1290" t="str">
            <v>27211</v>
          </cell>
        </row>
        <row r="1291">
          <cell r="C1291" t="str">
            <v>八尾市</v>
          </cell>
          <cell r="D1291" t="str">
            <v>27212</v>
          </cell>
        </row>
        <row r="1292">
          <cell r="C1292" t="str">
            <v>泉佐野市</v>
          </cell>
          <cell r="D1292" t="str">
            <v>27213</v>
          </cell>
        </row>
        <row r="1293">
          <cell r="C1293" t="str">
            <v>富田林市</v>
          </cell>
          <cell r="D1293" t="str">
            <v>27214</v>
          </cell>
        </row>
        <row r="1294">
          <cell r="C1294" t="str">
            <v>寝屋川市</v>
          </cell>
          <cell r="D1294" t="str">
            <v>27215</v>
          </cell>
        </row>
        <row r="1295">
          <cell r="C1295" t="str">
            <v>河内長野市</v>
          </cell>
          <cell r="D1295" t="str">
            <v>27216</v>
          </cell>
        </row>
        <row r="1296">
          <cell r="C1296" t="str">
            <v>松原市</v>
          </cell>
          <cell r="D1296" t="str">
            <v>27217</v>
          </cell>
        </row>
        <row r="1297">
          <cell r="C1297" t="str">
            <v>大東市</v>
          </cell>
          <cell r="D1297" t="str">
            <v>27218</v>
          </cell>
        </row>
        <row r="1298">
          <cell r="C1298" t="str">
            <v>和泉市</v>
          </cell>
          <cell r="D1298" t="str">
            <v>27219</v>
          </cell>
        </row>
        <row r="1299">
          <cell r="C1299" t="str">
            <v>箕面市</v>
          </cell>
          <cell r="D1299" t="str">
            <v>27220</v>
          </cell>
        </row>
        <row r="1300">
          <cell r="C1300" t="str">
            <v>柏原市</v>
          </cell>
          <cell r="D1300" t="str">
            <v>27221</v>
          </cell>
        </row>
        <row r="1301">
          <cell r="C1301" t="str">
            <v>羽曳野市</v>
          </cell>
          <cell r="D1301" t="str">
            <v>27222</v>
          </cell>
        </row>
        <row r="1302">
          <cell r="C1302" t="str">
            <v>門真市</v>
          </cell>
          <cell r="D1302" t="str">
            <v>27223</v>
          </cell>
        </row>
        <row r="1303">
          <cell r="C1303" t="str">
            <v>摂津市</v>
          </cell>
          <cell r="D1303" t="str">
            <v>27224</v>
          </cell>
        </row>
        <row r="1304">
          <cell r="C1304" t="str">
            <v>高石市</v>
          </cell>
          <cell r="D1304" t="str">
            <v>27225</v>
          </cell>
        </row>
        <row r="1305">
          <cell r="C1305" t="str">
            <v>藤井寺市</v>
          </cell>
          <cell r="D1305" t="str">
            <v>27226</v>
          </cell>
        </row>
        <row r="1306">
          <cell r="C1306" t="str">
            <v>東大阪市</v>
          </cell>
          <cell r="D1306" t="str">
            <v>27227</v>
          </cell>
        </row>
        <row r="1307">
          <cell r="C1307" t="str">
            <v>泉南市</v>
          </cell>
          <cell r="D1307" t="str">
            <v>27228</v>
          </cell>
        </row>
        <row r="1308">
          <cell r="C1308" t="str">
            <v>四條畷市</v>
          </cell>
          <cell r="D1308" t="str">
            <v>27229</v>
          </cell>
        </row>
        <row r="1309">
          <cell r="C1309" t="str">
            <v>交野市</v>
          </cell>
          <cell r="D1309" t="str">
            <v>27230</v>
          </cell>
        </row>
        <row r="1310">
          <cell r="C1310" t="str">
            <v>大阪狭山市</v>
          </cell>
          <cell r="D1310" t="str">
            <v>27231</v>
          </cell>
        </row>
        <row r="1311">
          <cell r="C1311" t="str">
            <v>阪南市</v>
          </cell>
          <cell r="D1311" t="str">
            <v>27232</v>
          </cell>
        </row>
        <row r="1312">
          <cell r="C1312" t="str">
            <v>島本町</v>
          </cell>
          <cell r="D1312" t="str">
            <v>27301</v>
          </cell>
        </row>
        <row r="1313">
          <cell r="C1313" t="str">
            <v>豊能町</v>
          </cell>
          <cell r="D1313" t="str">
            <v>27321</v>
          </cell>
        </row>
        <row r="1314">
          <cell r="C1314" t="str">
            <v>能勢町</v>
          </cell>
          <cell r="D1314" t="str">
            <v>27322</v>
          </cell>
        </row>
        <row r="1315">
          <cell r="C1315" t="str">
            <v>忠岡町</v>
          </cell>
          <cell r="D1315" t="str">
            <v>27341</v>
          </cell>
        </row>
        <row r="1316">
          <cell r="C1316" t="str">
            <v>熊取町</v>
          </cell>
          <cell r="D1316" t="str">
            <v>27361</v>
          </cell>
        </row>
        <row r="1317">
          <cell r="C1317" t="str">
            <v>田尻町</v>
          </cell>
          <cell r="D1317" t="str">
            <v>27362</v>
          </cell>
        </row>
        <row r="1318">
          <cell r="C1318" t="str">
            <v>岬町</v>
          </cell>
          <cell r="D1318" t="str">
            <v>27366</v>
          </cell>
        </row>
        <row r="1319">
          <cell r="C1319" t="str">
            <v>太子町</v>
          </cell>
          <cell r="D1319" t="str">
            <v>27381</v>
          </cell>
        </row>
        <row r="1320">
          <cell r="C1320" t="str">
            <v>河南町</v>
          </cell>
          <cell r="D1320" t="str">
            <v>27382</v>
          </cell>
        </row>
        <row r="1321">
          <cell r="C1321" t="str">
            <v>千早赤阪村</v>
          </cell>
          <cell r="D1321" t="str">
            <v>27383</v>
          </cell>
        </row>
        <row r="1322">
          <cell r="C1322" t="str">
            <v>兵庫県</v>
          </cell>
          <cell r="D1322" t="str">
            <v>28000</v>
          </cell>
        </row>
        <row r="1323">
          <cell r="C1323" t="str">
            <v>神戸市</v>
          </cell>
          <cell r="D1323" t="str">
            <v>28100</v>
          </cell>
        </row>
        <row r="1324">
          <cell r="C1324" t="str">
            <v>神戸市 東灘区</v>
          </cell>
          <cell r="D1324" t="str">
            <v>28101</v>
          </cell>
        </row>
        <row r="1325">
          <cell r="C1325" t="str">
            <v>神戸市 灘区</v>
          </cell>
          <cell r="D1325" t="str">
            <v>28102</v>
          </cell>
        </row>
        <row r="1326">
          <cell r="C1326" t="str">
            <v>神戸市 兵庫区</v>
          </cell>
          <cell r="D1326" t="str">
            <v>28105</v>
          </cell>
        </row>
        <row r="1327">
          <cell r="C1327" t="str">
            <v>神戸市 長田区</v>
          </cell>
          <cell r="D1327" t="str">
            <v>28106</v>
          </cell>
        </row>
        <row r="1328">
          <cell r="C1328" t="str">
            <v>神戸市 須磨区</v>
          </cell>
          <cell r="D1328" t="str">
            <v>28107</v>
          </cell>
        </row>
        <row r="1329">
          <cell r="C1329" t="str">
            <v>神戸市 垂水区</v>
          </cell>
          <cell r="D1329" t="str">
            <v>28108</v>
          </cell>
        </row>
        <row r="1330">
          <cell r="C1330" t="str">
            <v>神戸市 北区</v>
          </cell>
          <cell r="D1330" t="str">
            <v>28109</v>
          </cell>
        </row>
        <row r="1331">
          <cell r="C1331" t="str">
            <v>神戸市 中央区</v>
          </cell>
          <cell r="D1331" t="str">
            <v>28110</v>
          </cell>
        </row>
        <row r="1332">
          <cell r="C1332" t="str">
            <v>神戸市 西区</v>
          </cell>
          <cell r="D1332" t="str">
            <v>28111</v>
          </cell>
        </row>
        <row r="1333">
          <cell r="C1333" t="str">
            <v>姫路市</v>
          </cell>
          <cell r="D1333" t="str">
            <v>28201</v>
          </cell>
        </row>
        <row r="1334">
          <cell r="C1334" t="str">
            <v>尼崎市</v>
          </cell>
          <cell r="D1334" t="str">
            <v>28202</v>
          </cell>
        </row>
        <row r="1335">
          <cell r="C1335" t="str">
            <v>明石市</v>
          </cell>
          <cell r="D1335" t="str">
            <v>28203</v>
          </cell>
        </row>
        <row r="1336">
          <cell r="C1336" t="str">
            <v>西宮市</v>
          </cell>
          <cell r="D1336" t="str">
            <v>28204</v>
          </cell>
        </row>
        <row r="1337">
          <cell r="C1337" t="str">
            <v>洲本市</v>
          </cell>
          <cell r="D1337" t="str">
            <v>28205</v>
          </cell>
        </row>
        <row r="1338">
          <cell r="C1338" t="str">
            <v>芦屋市</v>
          </cell>
          <cell r="D1338" t="str">
            <v>28206</v>
          </cell>
        </row>
        <row r="1339">
          <cell r="C1339" t="str">
            <v>伊丹市</v>
          </cell>
          <cell r="D1339" t="str">
            <v>28207</v>
          </cell>
        </row>
        <row r="1340">
          <cell r="C1340" t="str">
            <v>相生市</v>
          </cell>
          <cell r="D1340" t="str">
            <v>28208</v>
          </cell>
        </row>
        <row r="1341">
          <cell r="C1341" t="str">
            <v>豊岡市</v>
          </cell>
          <cell r="D1341" t="str">
            <v>28209</v>
          </cell>
        </row>
        <row r="1342">
          <cell r="C1342" t="str">
            <v>加古川市</v>
          </cell>
          <cell r="D1342" t="str">
            <v>28210</v>
          </cell>
        </row>
        <row r="1343">
          <cell r="C1343" t="str">
            <v>赤穂市</v>
          </cell>
          <cell r="D1343" t="str">
            <v>28212</v>
          </cell>
        </row>
        <row r="1344">
          <cell r="C1344" t="str">
            <v>西脇市</v>
          </cell>
          <cell r="D1344" t="str">
            <v>28213</v>
          </cell>
        </row>
        <row r="1345">
          <cell r="C1345" t="str">
            <v>宝塚市</v>
          </cell>
          <cell r="D1345" t="str">
            <v>28214</v>
          </cell>
        </row>
        <row r="1346">
          <cell r="C1346" t="str">
            <v>三木市</v>
          </cell>
          <cell r="D1346" t="str">
            <v>28215</v>
          </cell>
        </row>
        <row r="1347">
          <cell r="C1347" t="str">
            <v>高砂市</v>
          </cell>
          <cell r="D1347" t="str">
            <v>28216</v>
          </cell>
        </row>
        <row r="1348">
          <cell r="C1348" t="str">
            <v>川西市</v>
          </cell>
          <cell r="D1348" t="str">
            <v>28217</v>
          </cell>
        </row>
        <row r="1349">
          <cell r="C1349" t="str">
            <v>小野市</v>
          </cell>
          <cell r="D1349" t="str">
            <v>28218</v>
          </cell>
        </row>
        <row r="1350">
          <cell r="C1350" t="str">
            <v>三田市</v>
          </cell>
          <cell r="D1350" t="str">
            <v>28219</v>
          </cell>
        </row>
        <row r="1351">
          <cell r="C1351" t="str">
            <v>加西市</v>
          </cell>
          <cell r="D1351" t="str">
            <v>28220</v>
          </cell>
        </row>
        <row r="1352">
          <cell r="C1352" t="str">
            <v>篠山市</v>
          </cell>
          <cell r="D1352" t="str">
            <v>28221</v>
          </cell>
        </row>
        <row r="1353">
          <cell r="C1353" t="str">
            <v>養父市</v>
          </cell>
          <cell r="D1353" t="str">
            <v>28222</v>
          </cell>
        </row>
        <row r="1354">
          <cell r="C1354" t="str">
            <v>丹波市</v>
          </cell>
          <cell r="D1354" t="str">
            <v>28223</v>
          </cell>
        </row>
        <row r="1355">
          <cell r="C1355" t="str">
            <v>南あわじ市</v>
          </cell>
          <cell r="D1355" t="str">
            <v>28224</v>
          </cell>
        </row>
        <row r="1356">
          <cell r="C1356" t="str">
            <v>朝来市</v>
          </cell>
          <cell r="D1356" t="str">
            <v>28225</v>
          </cell>
        </row>
        <row r="1357">
          <cell r="C1357" t="str">
            <v>淡路市</v>
          </cell>
          <cell r="D1357" t="str">
            <v>28226</v>
          </cell>
        </row>
        <row r="1358">
          <cell r="C1358" t="str">
            <v>宍粟市</v>
          </cell>
          <cell r="D1358" t="str">
            <v>28227</v>
          </cell>
        </row>
        <row r="1359">
          <cell r="C1359" t="str">
            <v>加東市</v>
          </cell>
          <cell r="D1359" t="str">
            <v>28228</v>
          </cell>
        </row>
        <row r="1360">
          <cell r="C1360" t="str">
            <v>たつの市</v>
          </cell>
          <cell r="D1360" t="str">
            <v>28229</v>
          </cell>
        </row>
        <row r="1361">
          <cell r="C1361" t="str">
            <v>猪名川町</v>
          </cell>
          <cell r="D1361" t="str">
            <v>28301</v>
          </cell>
        </row>
        <row r="1362">
          <cell r="C1362" t="str">
            <v>多可町</v>
          </cell>
          <cell r="D1362" t="str">
            <v>28365</v>
          </cell>
        </row>
        <row r="1363">
          <cell r="C1363" t="str">
            <v>稲美町</v>
          </cell>
          <cell r="D1363" t="str">
            <v>28381</v>
          </cell>
        </row>
        <row r="1364">
          <cell r="C1364" t="str">
            <v>播磨町</v>
          </cell>
          <cell r="D1364" t="str">
            <v>28382</v>
          </cell>
        </row>
        <row r="1365">
          <cell r="C1365" t="str">
            <v>市川町</v>
          </cell>
          <cell r="D1365" t="str">
            <v>28442</v>
          </cell>
        </row>
        <row r="1366">
          <cell r="C1366" t="str">
            <v>福崎町</v>
          </cell>
          <cell r="D1366" t="str">
            <v>28443</v>
          </cell>
        </row>
        <row r="1367">
          <cell r="C1367" t="str">
            <v>神河町</v>
          </cell>
          <cell r="D1367" t="str">
            <v>28446</v>
          </cell>
        </row>
        <row r="1368">
          <cell r="C1368" t="str">
            <v>太子町</v>
          </cell>
          <cell r="D1368" t="str">
            <v>28464</v>
          </cell>
        </row>
        <row r="1369">
          <cell r="C1369" t="str">
            <v>上郡町</v>
          </cell>
          <cell r="D1369" t="str">
            <v>28481</v>
          </cell>
        </row>
        <row r="1370">
          <cell r="C1370" t="str">
            <v>佐用町</v>
          </cell>
          <cell r="D1370" t="str">
            <v>28501</v>
          </cell>
        </row>
        <row r="1371">
          <cell r="C1371" t="str">
            <v>香美町</v>
          </cell>
          <cell r="D1371" t="str">
            <v>28585</v>
          </cell>
        </row>
        <row r="1372">
          <cell r="C1372" t="str">
            <v>新温泉町</v>
          </cell>
          <cell r="D1372" t="str">
            <v>28586</v>
          </cell>
        </row>
        <row r="1373">
          <cell r="C1373" t="str">
            <v>奈良県</v>
          </cell>
          <cell r="D1373" t="str">
            <v>29000</v>
          </cell>
        </row>
        <row r="1374">
          <cell r="C1374" t="str">
            <v>奈良市</v>
          </cell>
          <cell r="D1374" t="str">
            <v>29201</v>
          </cell>
        </row>
        <row r="1375">
          <cell r="C1375" t="str">
            <v>大和高田市</v>
          </cell>
          <cell r="D1375" t="str">
            <v>29202</v>
          </cell>
        </row>
        <row r="1376">
          <cell r="C1376" t="str">
            <v>大和郡山市</v>
          </cell>
          <cell r="D1376" t="str">
            <v>29203</v>
          </cell>
        </row>
        <row r="1377">
          <cell r="C1377" t="str">
            <v>天理市</v>
          </cell>
          <cell r="D1377" t="str">
            <v>29204</v>
          </cell>
        </row>
        <row r="1378">
          <cell r="C1378" t="str">
            <v>橿原市</v>
          </cell>
          <cell r="D1378" t="str">
            <v>29205</v>
          </cell>
        </row>
        <row r="1379">
          <cell r="C1379" t="str">
            <v>桜井市</v>
          </cell>
          <cell r="D1379" t="str">
            <v>29206</v>
          </cell>
        </row>
        <row r="1380">
          <cell r="C1380" t="str">
            <v>五條市</v>
          </cell>
          <cell r="D1380" t="str">
            <v>29207</v>
          </cell>
        </row>
        <row r="1381">
          <cell r="C1381" t="str">
            <v>御所市</v>
          </cell>
          <cell r="D1381" t="str">
            <v>29208</v>
          </cell>
        </row>
        <row r="1382">
          <cell r="C1382" t="str">
            <v>生駒市</v>
          </cell>
          <cell r="D1382" t="str">
            <v>29209</v>
          </cell>
        </row>
        <row r="1383">
          <cell r="C1383" t="str">
            <v>香芝市</v>
          </cell>
          <cell r="D1383" t="str">
            <v>29210</v>
          </cell>
        </row>
        <row r="1384">
          <cell r="C1384" t="str">
            <v>葛城市</v>
          </cell>
          <cell r="D1384" t="str">
            <v>29211</v>
          </cell>
        </row>
        <row r="1385">
          <cell r="C1385" t="str">
            <v>宇陀市</v>
          </cell>
          <cell r="D1385" t="str">
            <v>29212</v>
          </cell>
        </row>
        <row r="1386">
          <cell r="C1386" t="str">
            <v>山添村</v>
          </cell>
          <cell r="D1386" t="str">
            <v>29322</v>
          </cell>
        </row>
        <row r="1387">
          <cell r="C1387" t="str">
            <v>平群町</v>
          </cell>
          <cell r="D1387" t="str">
            <v>29342</v>
          </cell>
        </row>
        <row r="1388">
          <cell r="C1388" t="str">
            <v>三郷町</v>
          </cell>
          <cell r="D1388" t="str">
            <v>29343</v>
          </cell>
        </row>
        <row r="1389">
          <cell r="C1389" t="str">
            <v>斑鳩町</v>
          </cell>
          <cell r="D1389" t="str">
            <v>29344</v>
          </cell>
        </row>
        <row r="1390">
          <cell r="C1390" t="str">
            <v>安堵町</v>
          </cell>
          <cell r="D1390" t="str">
            <v>29345</v>
          </cell>
        </row>
        <row r="1391">
          <cell r="C1391" t="str">
            <v>川西町</v>
          </cell>
          <cell r="D1391" t="str">
            <v>29361</v>
          </cell>
        </row>
        <row r="1392">
          <cell r="C1392" t="str">
            <v>三宅町</v>
          </cell>
          <cell r="D1392" t="str">
            <v>29362</v>
          </cell>
        </row>
        <row r="1393">
          <cell r="C1393" t="str">
            <v>田原本町</v>
          </cell>
          <cell r="D1393" t="str">
            <v>29363</v>
          </cell>
        </row>
        <row r="1394">
          <cell r="C1394" t="str">
            <v>曽爾村</v>
          </cell>
          <cell r="D1394" t="str">
            <v>29385</v>
          </cell>
        </row>
        <row r="1395">
          <cell r="C1395" t="str">
            <v>御杖村</v>
          </cell>
          <cell r="D1395" t="str">
            <v>29386</v>
          </cell>
        </row>
        <row r="1396">
          <cell r="C1396" t="str">
            <v>高取町</v>
          </cell>
          <cell r="D1396" t="str">
            <v>29401</v>
          </cell>
        </row>
        <row r="1397">
          <cell r="C1397" t="str">
            <v>明日香村</v>
          </cell>
          <cell r="D1397" t="str">
            <v>29402</v>
          </cell>
        </row>
        <row r="1398">
          <cell r="C1398" t="str">
            <v>上牧町</v>
          </cell>
          <cell r="D1398" t="str">
            <v>29424</v>
          </cell>
        </row>
        <row r="1399">
          <cell r="C1399" t="str">
            <v>王寺町</v>
          </cell>
          <cell r="D1399" t="str">
            <v>29425</v>
          </cell>
        </row>
        <row r="1400">
          <cell r="C1400" t="str">
            <v>広陵町</v>
          </cell>
          <cell r="D1400" t="str">
            <v>29426</v>
          </cell>
        </row>
        <row r="1401">
          <cell r="C1401" t="str">
            <v>河合町</v>
          </cell>
          <cell r="D1401" t="str">
            <v>29427</v>
          </cell>
        </row>
        <row r="1402">
          <cell r="C1402" t="str">
            <v>吉野町</v>
          </cell>
          <cell r="D1402" t="str">
            <v>29441</v>
          </cell>
        </row>
        <row r="1403">
          <cell r="C1403" t="str">
            <v>大淀町</v>
          </cell>
          <cell r="D1403" t="str">
            <v>29442</v>
          </cell>
        </row>
        <row r="1404">
          <cell r="C1404" t="str">
            <v>下市町</v>
          </cell>
          <cell r="D1404" t="str">
            <v>29443</v>
          </cell>
        </row>
        <row r="1405">
          <cell r="C1405" t="str">
            <v>黒滝村</v>
          </cell>
          <cell r="D1405" t="str">
            <v>29444</v>
          </cell>
        </row>
        <row r="1406">
          <cell r="C1406" t="str">
            <v>天川村</v>
          </cell>
          <cell r="D1406" t="str">
            <v>29446</v>
          </cell>
        </row>
        <row r="1407">
          <cell r="C1407" t="str">
            <v>野迫川村</v>
          </cell>
          <cell r="D1407" t="str">
            <v>29447</v>
          </cell>
        </row>
        <row r="1408">
          <cell r="C1408" t="str">
            <v>十津川村</v>
          </cell>
          <cell r="D1408" t="str">
            <v>29449</v>
          </cell>
        </row>
        <row r="1409">
          <cell r="C1409" t="str">
            <v>下北山村</v>
          </cell>
          <cell r="D1409" t="str">
            <v>29450</v>
          </cell>
        </row>
        <row r="1410">
          <cell r="C1410" t="str">
            <v>上北山村</v>
          </cell>
          <cell r="D1410" t="str">
            <v>29451</v>
          </cell>
        </row>
        <row r="1411">
          <cell r="C1411" t="str">
            <v>川上村</v>
          </cell>
          <cell r="D1411" t="str">
            <v>29452</v>
          </cell>
        </row>
        <row r="1412">
          <cell r="C1412" t="str">
            <v>東吉野村</v>
          </cell>
          <cell r="D1412" t="str">
            <v>29453</v>
          </cell>
        </row>
        <row r="1413">
          <cell r="C1413" t="str">
            <v>和歌山県</v>
          </cell>
          <cell r="D1413" t="str">
            <v>30000</v>
          </cell>
        </row>
        <row r="1414">
          <cell r="C1414" t="str">
            <v>和歌山市</v>
          </cell>
          <cell r="D1414" t="str">
            <v>30201</v>
          </cell>
        </row>
        <row r="1415">
          <cell r="C1415" t="str">
            <v>海南市</v>
          </cell>
          <cell r="D1415" t="str">
            <v>30202</v>
          </cell>
        </row>
        <row r="1416">
          <cell r="C1416" t="str">
            <v>橋本市</v>
          </cell>
          <cell r="D1416" t="str">
            <v>30203</v>
          </cell>
        </row>
        <row r="1417">
          <cell r="C1417" t="str">
            <v>有田市</v>
          </cell>
          <cell r="D1417" t="str">
            <v>30204</v>
          </cell>
        </row>
        <row r="1418">
          <cell r="C1418" t="str">
            <v>御坊市</v>
          </cell>
          <cell r="D1418" t="str">
            <v>30205</v>
          </cell>
        </row>
        <row r="1419">
          <cell r="C1419" t="str">
            <v>田辺市</v>
          </cell>
          <cell r="D1419" t="str">
            <v>30206</v>
          </cell>
        </row>
        <row r="1420">
          <cell r="C1420" t="str">
            <v>新宮市</v>
          </cell>
          <cell r="D1420" t="str">
            <v>30207</v>
          </cell>
        </row>
        <row r="1421">
          <cell r="C1421" t="str">
            <v>紀の川市</v>
          </cell>
          <cell r="D1421" t="str">
            <v>30208</v>
          </cell>
        </row>
        <row r="1422">
          <cell r="C1422" t="str">
            <v>岩出市</v>
          </cell>
          <cell r="D1422" t="str">
            <v>30209</v>
          </cell>
        </row>
        <row r="1423">
          <cell r="C1423" t="str">
            <v>紀美野町</v>
          </cell>
          <cell r="D1423" t="str">
            <v>30304</v>
          </cell>
        </row>
        <row r="1424">
          <cell r="C1424" t="str">
            <v>かつらぎ町</v>
          </cell>
          <cell r="D1424" t="str">
            <v>30341</v>
          </cell>
        </row>
        <row r="1425">
          <cell r="C1425" t="str">
            <v>九度山町</v>
          </cell>
          <cell r="D1425" t="str">
            <v>30343</v>
          </cell>
        </row>
        <row r="1426">
          <cell r="C1426" t="str">
            <v>高野町</v>
          </cell>
          <cell r="D1426" t="str">
            <v>30344</v>
          </cell>
        </row>
        <row r="1427">
          <cell r="C1427" t="str">
            <v>湯浅町</v>
          </cell>
          <cell r="D1427" t="str">
            <v>30361</v>
          </cell>
        </row>
        <row r="1428">
          <cell r="C1428" t="str">
            <v>広川町</v>
          </cell>
          <cell r="D1428" t="str">
            <v>30362</v>
          </cell>
        </row>
        <row r="1429">
          <cell r="C1429" t="str">
            <v>有田川町</v>
          </cell>
          <cell r="D1429" t="str">
            <v>30366</v>
          </cell>
        </row>
        <row r="1430">
          <cell r="C1430" t="str">
            <v>美浜町</v>
          </cell>
          <cell r="D1430" t="str">
            <v>30381</v>
          </cell>
        </row>
        <row r="1431">
          <cell r="C1431" t="str">
            <v>日高町</v>
          </cell>
          <cell r="D1431" t="str">
            <v>30382</v>
          </cell>
        </row>
        <row r="1432">
          <cell r="C1432" t="str">
            <v>由良町</v>
          </cell>
          <cell r="D1432" t="str">
            <v>30383</v>
          </cell>
        </row>
        <row r="1433">
          <cell r="C1433" t="str">
            <v>印南町</v>
          </cell>
          <cell r="D1433" t="str">
            <v>30390</v>
          </cell>
        </row>
        <row r="1434">
          <cell r="C1434" t="str">
            <v>みなべ町</v>
          </cell>
          <cell r="D1434" t="str">
            <v>30391</v>
          </cell>
        </row>
        <row r="1435">
          <cell r="C1435" t="str">
            <v>日高川町</v>
          </cell>
          <cell r="D1435" t="str">
            <v>30392</v>
          </cell>
        </row>
        <row r="1436">
          <cell r="C1436" t="str">
            <v>白浜町</v>
          </cell>
          <cell r="D1436" t="str">
            <v>30401</v>
          </cell>
        </row>
        <row r="1437">
          <cell r="C1437" t="str">
            <v>上富田町</v>
          </cell>
          <cell r="D1437" t="str">
            <v>30404</v>
          </cell>
        </row>
        <row r="1438">
          <cell r="C1438" t="str">
            <v>すさみ町</v>
          </cell>
          <cell r="D1438" t="str">
            <v>30406</v>
          </cell>
        </row>
        <row r="1439">
          <cell r="C1439" t="str">
            <v>那智勝浦町</v>
          </cell>
          <cell r="D1439" t="str">
            <v>30421</v>
          </cell>
        </row>
        <row r="1440">
          <cell r="C1440" t="str">
            <v>太地町</v>
          </cell>
          <cell r="D1440" t="str">
            <v>30422</v>
          </cell>
        </row>
        <row r="1441">
          <cell r="C1441" t="str">
            <v>古座川町</v>
          </cell>
          <cell r="D1441" t="str">
            <v>30424</v>
          </cell>
        </row>
        <row r="1442">
          <cell r="C1442" t="str">
            <v>北山村</v>
          </cell>
          <cell r="D1442" t="str">
            <v>30427</v>
          </cell>
        </row>
        <row r="1443">
          <cell r="C1443" t="str">
            <v>串本町</v>
          </cell>
          <cell r="D1443" t="str">
            <v>30428</v>
          </cell>
        </row>
        <row r="1444">
          <cell r="C1444" t="str">
            <v>鳥取県</v>
          </cell>
          <cell r="D1444" t="str">
            <v>31000</v>
          </cell>
        </row>
        <row r="1445">
          <cell r="C1445" t="str">
            <v>鳥取市</v>
          </cell>
          <cell r="D1445" t="str">
            <v>31201</v>
          </cell>
        </row>
        <row r="1446">
          <cell r="C1446" t="str">
            <v>米子市</v>
          </cell>
          <cell r="D1446" t="str">
            <v>31202</v>
          </cell>
        </row>
        <row r="1447">
          <cell r="C1447" t="str">
            <v>倉吉市</v>
          </cell>
          <cell r="D1447" t="str">
            <v>31203</v>
          </cell>
        </row>
        <row r="1448">
          <cell r="C1448" t="str">
            <v>境港市</v>
          </cell>
          <cell r="D1448" t="str">
            <v>31204</v>
          </cell>
        </row>
        <row r="1449">
          <cell r="C1449" t="str">
            <v>岩美町</v>
          </cell>
          <cell r="D1449" t="str">
            <v>31302</v>
          </cell>
        </row>
        <row r="1450">
          <cell r="C1450" t="str">
            <v>若桜町</v>
          </cell>
          <cell r="D1450" t="str">
            <v>31325</v>
          </cell>
        </row>
        <row r="1451">
          <cell r="C1451" t="str">
            <v>智頭町</v>
          </cell>
          <cell r="D1451" t="str">
            <v>31328</v>
          </cell>
        </row>
        <row r="1452">
          <cell r="C1452" t="str">
            <v>八頭町</v>
          </cell>
          <cell r="D1452" t="str">
            <v>31329</v>
          </cell>
        </row>
        <row r="1453">
          <cell r="C1453" t="str">
            <v>三朝町</v>
          </cell>
          <cell r="D1453" t="str">
            <v>31364</v>
          </cell>
        </row>
        <row r="1454">
          <cell r="C1454" t="str">
            <v>湯梨浜町</v>
          </cell>
          <cell r="D1454" t="str">
            <v>31370</v>
          </cell>
        </row>
        <row r="1455">
          <cell r="C1455" t="str">
            <v>琴浦町</v>
          </cell>
          <cell r="D1455" t="str">
            <v>31371</v>
          </cell>
        </row>
        <row r="1456">
          <cell r="C1456" t="str">
            <v>北栄町</v>
          </cell>
          <cell r="D1456" t="str">
            <v>31372</v>
          </cell>
        </row>
        <row r="1457">
          <cell r="C1457" t="str">
            <v>日吉津村</v>
          </cell>
          <cell r="D1457" t="str">
            <v>31384</v>
          </cell>
        </row>
        <row r="1458">
          <cell r="C1458" t="str">
            <v>大山町</v>
          </cell>
          <cell r="D1458" t="str">
            <v>31386</v>
          </cell>
        </row>
        <row r="1459">
          <cell r="C1459" t="str">
            <v>南部町</v>
          </cell>
          <cell r="D1459" t="str">
            <v>31389</v>
          </cell>
        </row>
        <row r="1460">
          <cell r="C1460" t="str">
            <v>伯耆町</v>
          </cell>
          <cell r="D1460" t="str">
            <v>31390</v>
          </cell>
        </row>
        <row r="1461">
          <cell r="C1461" t="str">
            <v>日南町</v>
          </cell>
          <cell r="D1461" t="str">
            <v>31401</v>
          </cell>
        </row>
        <row r="1462">
          <cell r="C1462" t="str">
            <v>日野町</v>
          </cell>
          <cell r="D1462" t="str">
            <v>31402</v>
          </cell>
        </row>
        <row r="1463">
          <cell r="C1463" t="str">
            <v>江府町</v>
          </cell>
          <cell r="D1463" t="str">
            <v>31403</v>
          </cell>
        </row>
        <row r="1464">
          <cell r="C1464" t="str">
            <v>島根県</v>
          </cell>
          <cell r="D1464" t="str">
            <v>32000</v>
          </cell>
        </row>
        <row r="1465">
          <cell r="C1465" t="str">
            <v>松江市</v>
          </cell>
          <cell r="D1465" t="str">
            <v>32201</v>
          </cell>
        </row>
        <row r="1466">
          <cell r="C1466" t="str">
            <v>浜田市</v>
          </cell>
          <cell r="D1466" t="str">
            <v>32202</v>
          </cell>
        </row>
        <row r="1467">
          <cell r="C1467" t="str">
            <v>出雲市</v>
          </cell>
          <cell r="D1467" t="str">
            <v>32203</v>
          </cell>
        </row>
        <row r="1468">
          <cell r="C1468" t="str">
            <v>益田市</v>
          </cell>
          <cell r="D1468" t="str">
            <v>32204</v>
          </cell>
        </row>
        <row r="1469">
          <cell r="C1469" t="str">
            <v>大田市</v>
          </cell>
          <cell r="D1469" t="str">
            <v>32205</v>
          </cell>
        </row>
        <row r="1470">
          <cell r="C1470" t="str">
            <v>安来市</v>
          </cell>
          <cell r="D1470" t="str">
            <v>32206</v>
          </cell>
        </row>
        <row r="1471">
          <cell r="C1471" t="str">
            <v>江津市</v>
          </cell>
          <cell r="D1471" t="str">
            <v>32207</v>
          </cell>
        </row>
        <row r="1472">
          <cell r="C1472" t="str">
            <v>雲南市</v>
          </cell>
          <cell r="D1472" t="str">
            <v>32209</v>
          </cell>
        </row>
        <row r="1473">
          <cell r="C1473" t="str">
            <v>奥出雲町</v>
          </cell>
          <cell r="D1473" t="str">
            <v>32343</v>
          </cell>
        </row>
        <row r="1474">
          <cell r="C1474" t="str">
            <v>飯南町</v>
          </cell>
          <cell r="D1474" t="str">
            <v>32386</v>
          </cell>
        </row>
        <row r="1475">
          <cell r="C1475" t="str">
            <v>川本町</v>
          </cell>
          <cell r="D1475" t="str">
            <v>32441</v>
          </cell>
        </row>
        <row r="1476">
          <cell r="C1476" t="str">
            <v>美郷町</v>
          </cell>
          <cell r="D1476" t="str">
            <v>32448</v>
          </cell>
        </row>
        <row r="1477">
          <cell r="C1477" t="str">
            <v>邑南町</v>
          </cell>
          <cell r="D1477" t="str">
            <v>32449</v>
          </cell>
        </row>
        <row r="1478">
          <cell r="C1478" t="str">
            <v>津和野町</v>
          </cell>
          <cell r="D1478" t="str">
            <v>32501</v>
          </cell>
        </row>
        <row r="1479">
          <cell r="C1479" t="str">
            <v>吉賀町</v>
          </cell>
          <cell r="D1479" t="str">
            <v>32505</v>
          </cell>
        </row>
        <row r="1480">
          <cell r="C1480" t="str">
            <v>海士町</v>
          </cell>
          <cell r="D1480" t="str">
            <v>32525</v>
          </cell>
        </row>
        <row r="1481">
          <cell r="C1481" t="str">
            <v>西ノ島町</v>
          </cell>
          <cell r="D1481" t="str">
            <v>32526</v>
          </cell>
        </row>
        <row r="1482">
          <cell r="C1482" t="str">
            <v>知夫村</v>
          </cell>
          <cell r="D1482" t="str">
            <v>32527</v>
          </cell>
        </row>
        <row r="1483">
          <cell r="C1483" t="str">
            <v>隠岐の島町</v>
          </cell>
          <cell r="D1483" t="str">
            <v>32528</v>
          </cell>
        </row>
        <row r="1484">
          <cell r="C1484" t="str">
            <v>岡山県</v>
          </cell>
          <cell r="D1484" t="str">
            <v>33000</v>
          </cell>
        </row>
        <row r="1485">
          <cell r="C1485" t="str">
            <v>岡山市</v>
          </cell>
          <cell r="D1485" t="str">
            <v>33100</v>
          </cell>
        </row>
        <row r="1486">
          <cell r="C1486" t="str">
            <v>岡山市 北区</v>
          </cell>
          <cell r="D1486" t="str">
            <v>33101</v>
          </cell>
        </row>
        <row r="1487">
          <cell r="C1487" t="str">
            <v>岡山市 中区</v>
          </cell>
          <cell r="D1487" t="str">
            <v>33102</v>
          </cell>
        </row>
        <row r="1488">
          <cell r="C1488" t="str">
            <v>岡山市 東区</v>
          </cell>
          <cell r="D1488" t="str">
            <v>33103</v>
          </cell>
        </row>
        <row r="1489">
          <cell r="C1489" t="str">
            <v>岡山市 南区</v>
          </cell>
          <cell r="D1489" t="str">
            <v>33104</v>
          </cell>
        </row>
        <row r="1490">
          <cell r="C1490" t="str">
            <v>倉敷市</v>
          </cell>
          <cell r="D1490" t="str">
            <v>33202</v>
          </cell>
        </row>
        <row r="1491">
          <cell r="C1491" t="str">
            <v>津山市</v>
          </cell>
          <cell r="D1491" t="str">
            <v>33203</v>
          </cell>
        </row>
        <row r="1492">
          <cell r="C1492" t="str">
            <v>玉野市</v>
          </cell>
          <cell r="D1492" t="str">
            <v>33204</v>
          </cell>
        </row>
        <row r="1493">
          <cell r="C1493" t="str">
            <v>笠岡市</v>
          </cell>
          <cell r="D1493" t="str">
            <v>33205</v>
          </cell>
        </row>
        <row r="1494">
          <cell r="C1494" t="str">
            <v>井原市</v>
          </cell>
          <cell r="D1494" t="str">
            <v>33207</v>
          </cell>
        </row>
        <row r="1495">
          <cell r="C1495" t="str">
            <v>総社市</v>
          </cell>
          <cell r="D1495" t="str">
            <v>33208</v>
          </cell>
        </row>
        <row r="1496">
          <cell r="C1496" t="str">
            <v>高梁市</v>
          </cell>
          <cell r="D1496" t="str">
            <v>33209</v>
          </cell>
        </row>
        <row r="1497">
          <cell r="C1497" t="str">
            <v>新見市</v>
          </cell>
          <cell r="D1497" t="str">
            <v>33210</v>
          </cell>
        </row>
        <row r="1498">
          <cell r="C1498" t="str">
            <v>備前市</v>
          </cell>
          <cell r="D1498" t="str">
            <v>33211</v>
          </cell>
        </row>
        <row r="1499">
          <cell r="C1499" t="str">
            <v>瀬戸内市</v>
          </cell>
          <cell r="D1499" t="str">
            <v>33212</v>
          </cell>
        </row>
        <row r="1500">
          <cell r="C1500" t="str">
            <v>赤磐市</v>
          </cell>
          <cell r="D1500" t="str">
            <v>33213</v>
          </cell>
        </row>
        <row r="1501">
          <cell r="C1501" t="str">
            <v>真庭市</v>
          </cell>
          <cell r="D1501" t="str">
            <v>33214</v>
          </cell>
        </row>
        <row r="1502">
          <cell r="C1502" t="str">
            <v>美作市</v>
          </cell>
          <cell r="D1502" t="str">
            <v>33215</v>
          </cell>
        </row>
        <row r="1503">
          <cell r="C1503" t="str">
            <v>浅口市</v>
          </cell>
          <cell r="D1503" t="str">
            <v>33216</v>
          </cell>
        </row>
        <row r="1504">
          <cell r="C1504" t="str">
            <v>和気町</v>
          </cell>
          <cell r="D1504" t="str">
            <v>33346</v>
          </cell>
        </row>
        <row r="1505">
          <cell r="C1505" t="str">
            <v>早島町</v>
          </cell>
          <cell r="D1505" t="str">
            <v>33423</v>
          </cell>
        </row>
        <row r="1506">
          <cell r="C1506" t="str">
            <v>里庄町</v>
          </cell>
          <cell r="D1506" t="str">
            <v>33445</v>
          </cell>
        </row>
        <row r="1507">
          <cell r="C1507" t="str">
            <v>矢掛町</v>
          </cell>
          <cell r="D1507" t="str">
            <v>33461</v>
          </cell>
        </row>
        <row r="1508">
          <cell r="C1508" t="str">
            <v>新庄村</v>
          </cell>
          <cell r="D1508" t="str">
            <v>33586</v>
          </cell>
        </row>
        <row r="1509">
          <cell r="C1509" t="str">
            <v>鏡野町</v>
          </cell>
          <cell r="D1509" t="str">
            <v>33606</v>
          </cell>
        </row>
        <row r="1510">
          <cell r="C1510" t="str">
            <v>勝央町</v>
          </cell>
          <cell r="D1510" t="str">
            <v>33622</v>
          </cell>
        </row>
        <row r="1511">
          <cell r="C1511" t="str">
            <v>奈義町</v>
          </cell>
          <cell r="D1511" t="str">
            <v>33623</v>
          </cell>
        </row>
        <row r="1512">
          <cell r="C1512" t="str">
            <v>西粟倉村</v>
          </cell>
          <cell r="D1512" t="str">
            <v>33643</v>
          </cell>
        </row>
        <row r="1513">
          <cell r="C1513" t="str">
            <v>久米南町</v>
          </cell>
          <cell r="D1513" t="str">
            <v>33663</v>
          </cell>
        </row>
        <row r="1514">
          <cell r="C1514" t="str">
            <v>美咲町</v>
          </cell>
          <cell r="D1514" t="str">
            <v>33666</v>
          </cell>
        </row>
        <row r="1515">
          <cell r="C1515" t="str">
            <v>吉備中央町</v>
          </cell>
          <cell r="D1515" t="str">
            <v>33681</v>
          </cell>
        </row>
        <row r="1516">
          <cell r="C1516" t="str">
            <v>広島県</v>
          </cell>
          <cell r="D1516" t="str">
            <v>34000</v>
          </cell>
        </row>
        <row r="1517">
          <cell r="C1517" t="str">
            <v>広島市</v>
          </cell>
          <cell r="D1517" t="str">
            <v>34100</v>
          </cell>
        </row>
        <row r="1518">
          <cell r="C1518" t="str">
            <v>広島市 中区</v>
          </cell>
          <cell r="D1518" t="str">
            <v>34101</v>
          </cell>
        </row>
        <row r="1519">
          <cell r="C1519" t="str">
            <v>広島市 東区</v>
          </cell>
          <cell r="D1519" t="str">
            <v>34102</v>
          </cell>
        </row>
        <row r="1520">
          <cell r="C1520" t="str">
            <v>広島市 南区</v>
          </cell>
          <cell r="D1520" t="str">
            <v>34103</v>
          </cell>
        </row>
        <row r="1521">
          <cell r="C1521" t="str">
            <v>広島市 西区</v>
          </cell>
          <cell r="D1521" t="str">
            <v>34104</v>
          </cell>
        </row>
        <row r="1522">
          <cell r="C1522" t="str">
            <v>広島市 安佐南区</v>
          </cell>
          <cell r="D1522" t="str">
            <v>34105</v>
          </cell>
        </row>
        <row r="1523">
          <cell r="C1523" t="str">
            <v>広島市 安佐北区</v>
          </cell>
          <cell r="D1523" t="str">
            <v>34106</v>
          </cell>
        </row>
        <row r="1524">
          <cell r="C1524" t="str">
            <v>広島市 安芸区</v>
          </cell>
          <cell r="D1524" t="str">
            <v>34107</v>
          </cell>
        </row>
        <row r="1525">
          <cell r="C1525" t="str">
            <v>広島市 佐伯区</v>
          </cell>
          <cell r="D1525" t="str">
            <v>34108</v>
          </cell>
        </row>
        <row r="1526">
          <cell r="C1526" t="str">
            <v>呉市</v>
          </cell>
          <cell r="D1526" t="str">
            <v>34202</v>
          </cell>
        </row>
        <row r="1527">
          <cell r="C1527" t="str">
            <v>竹原市</v>
          </cell>
          <cell r="D1527" t="str">
            <v>34203</v>
          </cell>
        </row>
        <row r="1528">
          <cell r="C1528" t="str">
            <v>三原市</v>
          </cell>
          <cell r="D1528" t="str">
            <v>34204</v>
          </cell>
        </row>
        <row r="1529">
          <cell r="C1529" t="str">
            <v>尾道市</v>
          </cell>
          <cell r="D1529" t="str">
            <v>34205</v>
          </cell>
        </row>
        <row r="1530">
          <cell r="C1530" t="str">
            <v>福山市</v>
          </cell>
          <cell r="D1530" t="str">
            <v>34207</v>
          </cell>
        </row>
        <row r="1531">
          <cell r="C1531" t="str">
            <v>府中市</v>
          </cell>
          <cell r="D1531" t="str">
            <v>34208</v>
          </cell>
        </row>
        <row r="1532">
          <cell r="C1532" t="str">
            <v>三次市</v>
          </cell>
          <cell r="D1532" t="str">
            <v>34209</v>
          </cell>
        </row>
        <row r="1533">
          <cell r="C1533" t="str">
            <v>庄原市</v>
          </cell>
          <cell r="D1533" t="str">
            <v>34210</v>
          </cell>
        </row>
        <row r="1534">
          <cell r="C1534" t="str">
            <v>大竹市</v>
          </cell>
          <cell r="D1534" t="str">
            <v>34211</v>
          </cell>
        </row>
        <row r="1535">
          <cell r="C1535" t="str">
            <v>東広島市</v>
          </cell>
          <cell r="D1535" t="str">
            <v>34212</v>
          </cell>
        </row>
        <row r="1536">
          <cell r="C1536" t="str">
            <v>廿日市市</v>
          </cell>
          <cell r="D1536" t="str">
            <v>34213</v>
          </cell>
        </row>
        <row r="1537">
          <cell r="C1537" t="str">
            <v>安芸高田市</v>
          </cell>
          <cell r="D1537" t="str">
            <v>34214</v>
          </cell>
        </row>
        <row r="1538">
          <cell r="C1538" t="str">
            <v>江田島市</v>
          </cell>
          <cell r="D1538" t="str">
            <v>34215</v>
          </cell>
        </row>
        <row r="1539">
          <cell r="C1539" t="str">
            <v>府中町</v>
          </cell>
          <cell r="D1539" t="str">
            <v>34302</v>
          </cell>
        </row>
        <row r="1540">
          <cell r="C1540" t="str">
            <v>海田町</v>
          </cell>
          <cell r="D1540" t="str">
            <v>34304</v>
          </cell>
        </row>
        <row r="1541">
          <cell r="C1541" t="str">
            <v>熊野町</v>
          </cell>
          <cell r="D1541" t="str">
            <v>34307</v>
          </cell>
        </row>
        <row r="1542">
          <cell r="C1542" t="str">
            <v>坂町</v>
          </cell>
          <cell r="D1542" t="str">
            <v>34309</v>
          </cell>
        </row>
        <row r="1543">
          <cell r="C1543" t="str">
            <v>安芸太田町</v>
          </cell>
          <cell r="D1543" t="str">
            <v>34368</v>
          </cell>
        </row>
        <row r="1544">
          <cell r="C1544" t="str">
            <v>北広島町</v>
          </cell>
          <cell r="D1544" t="str">
            <v>34369</v>
          </cell>
        </row>
        <row r="1545">
          <cell r="C1545" t="str">
            <v>大崎上島町</v>
          </cell>
          <cell r="D1545" t="str">
            <v>34431</v>
          </cell>
        </row>
        <row r="1546">
          <cell r="C1546" t="str">
            <v>世羅町</v>
          </cell>
          <cell r="D1546" t="str">
            <v>34462</v>
          </cell>
        </row>
        <row r="1547">
          <cell r="C1547" t="str">
            <v>神石高原町</v>
          </cell>
          <cell r="D1547" t="str">
            <v>34545</v>
          </cell>
        </row>
        <row r="1548">
          <cell r="C1548" t="str">
            <v>山口県</v>
          </cell>
          <cell r="D1548" t="str">
            <v>35000</v>
          </cell>
        </row>
        <row r="1549">
          <cell r="C1549" t="str">
            <v>下関市</v>
          </cell>
          <cell r="D1549" t="str">
            <v>35201</v>
          </cell>
        </row>
        <row r="1550">
          <cell r="C1550" t="str">
            <v>宇部市</v>
          </cell>
          <cell r="D1550" t="str">
            <v>35202</v>
          </cell>
        </row>
        <row r="1551">
          <cell r="C1551" t="str">
            <v>山口市</v>
          </cell>
          <cell r="D1551" t="str">
            <v>35203</v>
          </cell>
        </row>
        <row r="1552">
          <cell r="C1552" t="str">
            <v>萩市</v>
          </cell>
          <cell r="D1552" t="str">
            <v>35204</v>
          </cell>
        </row>
        <row r="1553">
          <cell r="C1553" t="str">
            <v>防府市</v>
          </cell>
          <cell r="D1553" t="str">
            <v>35206</v>
          </cell>
        </row>
        <row r="1554">
          <cell r="C1554" t="str">
            <v>下松市</v>
          </cell>
          <cell r="D1554" t="str">
            <v>35207</v>
          </cell>
        </row>
        <row r="1555">
          <cell r="C1555" t="str">
            <v>岩国市</v>
          </cell>
          <cell r="D1555" t="str">
            <v>35208</v>
          </cell>
        </row>
        <row r="1556">
          <cell r="C1556" t="str">
            <v>光市</v>
          </cell>
          <cell r="D1556" t="str">
            <v>35210</v>
          </cell>
        </row>
        <row r="1557">
          <cell r="C1557" t="str">
            <v>長門市</v>
          </cell>
          <cell r="D1557" t="str">
            <v>35211</v>
          </cell>
        </row>
        <row r="1558">
          <cell r="C1558" t="str">
            <v>柳井市</v>
          </cell>
          <cell r="D1558" t="str">
            <v>35212</v>
          </cell>
        </row>
        <row r="1559">
          <cell r="C1559" t="str">
            <v>美祢市</v>
          </cell>
          <cell r="D1559" t="str">
            <v>35213</v>
          </cell>
        </row>
        <row r="1560">
          <cell r="C1560" t="str">
            <v>周南市</v>
          </cell>
          <cell r="D1560" t="str">
            <v>35215</v>
          </cell>
        </row>
        <row r="1561">
          <cell r="C1561" t="str">
            <v>山陽小野田市</v>
          </cell>
          <cell r="D1561" t="str">
            <v>35216</v>
          </cell>
        </row>
        <row r="1562">
          <cell r="C1562" t="str">
            <v>周防大島町</v>
          </cell>
          <cell r="D1562" t="str">
            <v>35305</v>
          </cell>
        </row>
        <row r="1563">
          <cell r="C1563" t="str">
            <v>和木町</v>
          </cell>
          <cell r="D1563" t="str">
            <v>35321</v>
          </cell>
        </row>
        <row r="1564">
          <cell r="C1564" t="str">
            <v>上関町</v>
          </cell>
          <cell r="D1564" t="str">
            <v>35341</v>
          </cell>
        </row>
        <row r="1565">
          <cell r="C1565" t="str">
            <v>田布施町</v>
          </cell>
          <cell r="D1565" t="str">
            <v>35343</v>
          </cell>
        </row>
        <row r="1566">
          <cell r="C1566" t="str">
            <v>平生町</v>
          </cell>
          <cell r="D1566" t="str">
            <v>35344</v>
          </cell>
        </row>
        <row r="1567">
          <cell r="C1567" t="str">
            <v>阿武町</v>
          </cell>
          <cell r="D1567" t="str">
            <v>35502</v>
          </cell>
        </row>
        <row r="1568">
          <cell r="C1568" t="str">
            <v>徳島県</v>
          </cell>
          <cell r="D1568" t="str">
            <v>36000</v>
          </cell>
        </row>
        <row r="1569">
          <cell r="C1569" t="str">
            <v>徳島市</v>
          </cell>
          <cell r="D1569" t="str">
            <v>36201</v>
          </cell>
        </row>
        <row r="1570">
          <cell r="C1570" t="str">
            <v>鳴門市</v>
          </cell>
          <cell r="D1570" t="str">
            <v>36202</v>
          </cell>
        </row>
        <row r="1571">
          <cell r="C1571" t="str">
            <v>小松島市</v>
          </cell>
          <cell r="D1571" t="str">
            <v>36203</v>
          </cell>
        </row>
        <row r="1572">
          <cell r="C1572" t="str">
            <v>阿南市</v>
          </cell>
          <cell r="D1572" t="str">
            <v>36204</v>
          </cell>
        </row>
        <row r="1573">
          <cell r="C1573" t="str">
            <v>吉野川市</v>
          </cell>
          <cell r="D1573" t="str">
            <v>36205</v>
          </cell>
        </row>
        <row r="1574">
          <cell r="C1574" t="str">
            <v>阿波市</v>
          </cell>
          <cell r="D1574" t="str">
            <v>36206</v>
          </cell>
        </row>
        <row r="1575">
          <cell r="C1575" t="str">
            <v>美馬市</v>
          </cell>
          <cell r="D1575" t="str">
            <v>36207</v>
          </cell>
        </row>
        <row r="1576">
          <cell r="C1576" t="str">
            <v>三好市</v>
          </cell>
          <cell r="D1576" t="str">
            <v>36208</v>
          </cell>
        </row>
        <row r="1577">
          <cell r="C1577" t="str">
            <v>勝浦町</v>
          </cell>
          <cell r="D1577" t="str">
            <v>36301</v>
          </cell>
        </row>
        <row r="1578">
          <cell r="C1578" t="str">
            <v>上勝町</v>
          </cell>
          <cell r="D1578" t="str">
            <v>36302</v>
          </cell>
        </row>
        <row r="1579">
          <cell r="C1579" t="str">
            <v>佐那河内村</v>
          </cell>
          <cell r="D1579" t="str">
            <v>36321</v>
          </cell>
        </row>
        <row r="1580">
          <cell r="C1580" t="str">
            <v>石井町</v>
          </cell>
          <cell r="D1580" t="str">
            <v>36341</v>
          </cell>
        </row>
        <row r="1581">
          <cell r="C1581" t="str">
            <v>神山町</v>
          </cell>
          <cell r="D1581" t="str">
            <v>36342</v>
          </cell>
        </row>
        <row r="1582">
          <cell r="C1582" t="str">
            <v>那賀町</v>
          </cell>
          <cell r="D1582" t="str">
            <v>36368</v>
          </cell>
        </row>
        <row r="1583">
          <cell r="C1583" t="str">
            <v>牟岐町</v>
          </cell>
          <cell r="D1583" t="str">
            <v>36383</v>
          </cell>
        </row>
        <row r="1584">
          <cell r="C1584" t="str">
            <v>美波町</v>
          </cell>
          <cell r="D1584" t="str">
            <v>36387</v>
          </cell>
        </row>
        <row r="1585">
          <cell r="C1585" t="str">
            <v>海陽町</v>
          </cell>
          <cell r="D1585" t="str">
            <v>36388</v>
          </cell>
        </row>
        <row r="1586">
          <cell r="C1586" t="str">
            <v>松茂町</v>
          </cell>
          <cell r="D1586" t="str">
            <v>36401</v>
          </cell>
        </row>
        <row r="1587">
          <cell r="C1587" t="str">
            <v>北島町</v>
          </cell>
          <cell r="D1587" t="str">
            <v>36402</v>
          </cell>
        </row>
        <row r="1588">
          <cell r="C1588" t="str">
            <v>藍住町</v>
          </cell>
          <cell r="D1588" t="str">
            <v>36403</v>
          </cell>
        </row>
        <row r="1589">
          <cell r="C1589" t="str">
            <v>板野町</v>
          </cell>
          <cell r="D1589" t="str">
            <v>36404</v>
          </cell>
        </row>
        <row r="1590">
          <cell r="C1590" t="str">
            <v>上板町</v>
          </cell>
          <cell r="D1590" t="str">
            <v>36405</v>
          </cell>
        </row>
        <row r="1591">
          <cell r="C1591" t="str">
            <v>つるぎ町</v>
          </cell>
          <cell r="D1591" t="str">
            <v>36468</v>
          </cell>
        </row>
        <row r="1592">
          <cell r="C1592" t="str">
            <v>東みよし町</v>
          </cell>
          <cell r="D1592" t="str">
            <v>36489</v>
          </cell>
        </row>
        <row r="1593">
          <cell r="C1593" t="str">
            <v>香川県</v>
          </cell>
          <cell r="D1593" t="str">
            <v>37000</v>
          </cell>
        </row>
        <row r="1594">
          <cell r="C1594" t="str">
            <v>高松市</v>
          </cell>
          <cell r="D1594" t="str">
            <v>37201</v>
          </cell>
        </row>
        <row r="1595">
          <cell r="C1595" t="str">
            <v>丸亀市</v>
          </cell>
          <cell r="D1595" t="str">
            <v>37202</v>
          </cell>
        </row>
        <row r="1596">
          <cell r="C1596" t="str">
            <v>坂出市</v>
          </cell>
          <cell r="D1596" t="str">
            <v>37203</v>
          </cell>
        </row>
        <row r="1597">
          <cell r="C1597" t="str">
            <v>善通寺市</v>
          </cell>
          <cell r="D1597" t="str">
            <v>37204</v>
          </cell>
        </row>
        <row r="1598">
          <cell r="C1598" t="str">
            <v>観音寺市</v>
          </cell>
          <cell r="D1598" t="str">
            <v>37205</v>
          </cell>
        </row>
        <row r="1599">
          <cell r="C1599" t="str">
            <v>さぬき市</v>
          </cell>
          <cell r="D1599" t="str">
            <v>37206</v>
          </cell>
        </row>
        <row r="1600">
          <cell r="C1600" t="str">
            <v>東かがわ市</v>
          </cell>
          <cell r="D1600" t="str">
            <v>37207</v>
          </cell>
        </row>
        <row r="1601">
          <cell r="C1601" t="str">
            <v>三豊市</v>
          </cell>
          <cell r="D1601" t="str">
            <v>37208</v>
          </cell>
        </row>
        <row r="1602">
          <cell r="C1602" t="str">
            <v>土庄町</v>
          </cell>
          <cell r="D1602" t="str">
            <v>37322</v>
          </cell>
        </row>
        <row r="1603">
          <cell r="C1603" t="str">
            <v>小豆島町</v>
          </cell>
          <cell r="D1603" t="str">
            <v>37324</v>
          </cell>
        </row>
        <row r="1604">
          <cell r="C1604" t="str">
            <v>三木町</v>
          </cell>
          <cell r="D1604" t="str">
            <v>37341</v>
          </cell>
        </row>
        <row r="1605">
          <cell r="C1605" t="str">
            <v>直島町</v>
          </cell>
          <cell r="D1605" t="str">
            <v>37364</v>
          </cell>
        </row>
        <row r="1606">
          <cell r="C1606" t="str">
            <v>宇多津町</v>
          </cell>
          <cell r="D1606" t="str">
            <v>37386</v>
          </cell>
        </row>
        <row r="1607">
          <cell r="C1607" t="str">
            <v>綾川町</v>
          </cell>
          <cell r="D1607" t="str">
            <v>37387</v>
          </cell>
        </row>
        <row r="1608">
          <cell r="C1608" t="str">
            <v>琴平町</v>
          </cell>
          <cell r="D1608" t="str">
            <v>37403</v>
          </cell>
        </row>
        <row r="1609">
          <cell r="C1609" t="str">
            <v>多度津町</v>
          </cell>
          <cell r="D1609" t="str">
            <v>37404</v>
          </cell>
        </row>
        <row r="1610">
          <cell r="C1610" t="str">
            <v>まんのう町</v>
          </cell>
          <cell r="D1610" t="str">
            <v>37406</v>
          </cell>
        </row>
        <row r="1611">
          <cell r="C1611" t="str">
            <v>愛媛県</v>
          </cell>
          <cell r="D1611" t="str">
            <v>38000</v>
          </cell>
        </row>
        <row r="1612">
          <cell r="C1612" t="str">
            <v>松山市</v>
          </cell>
          <cell r="D1612" t="str">
            <v>38201</v>
          </cell>
        </row>
        <row r="1613">
          <cell r="C1613" t="str">
            <v>今治市</v>
          </cell>
          <cell r="D1613" t="str">
            <v>38202</v>
          </cell>
        </row>
        <row r="1614">
          <cell r="C1614" t="str">
            <v>宇和島市</v>
          </cell>
          <cell r="D1614" t="str">
            <v>38203</v>
          </cell>
        </row>
        <row r="1615">
          <cell r="C1615" t="str">
            <v>八幡浜市</v>
          </cell>
          <cell r="D1615" t="str">
            <v>38204</v>
          </cell>
        </row>
        <row r="1616">
          <cell r="C1616" t="str">
            <v>新居浜市</v>
          </cell>
          <cell r="D1616" t="str">
            <v>38205</v>
          </cell>
        </row>
        <row r="1617">
          <cell r="C1617" t="str">
            <v>西条市</v>
          </cell>
          <cell r="D1617" t="str">
            <v>38206</v>
          </cell>
        </row>
        <row r="1618">
          <cell r="C1618" t="str">
            <v>大洲市</v>
          </cell>
          <cell r="D1618" t="str">
            <v>38207</v>
          </cell>
        </row>
        <row r="1619">
          <cell r="C1619" t="str">
            <v>伊予市</v>
          </cell>
          <cell r="D1619" t="str">
            <v>38210</v>
          </cell>
        </row>
        <row r="1620">
          <cell r="C1620" t="str">
            <v>四国中央市</v>
          </cell>
          <cell r="D1620" t="str">
            <v>38213</v>
          </cell>
        </row>
        <row r="1621">
          <cell r="C1621" t="str">
            <v>西予市</v>
          </cell>
          <cell r="D1621" t="str">
            <v>38214</v>
          </cell>
        </row>
        <row r="1622">
          <cell r="C1622" t="str">
            <v>東温市</v>
          </cell>
          <cell r="D1622" t="str">
            <v>38215</v>
          </cell>
        </row>
        <row r="1623">
          <cell r="C1623" t="str">
            <v>上島町</v>
          </cell>
          <cell r="D1623" t="str">
            <v>38356</v>
          </cell>
        </row>
        <row r="1624">
          <cell r="C1624" t="str">
            <v>久万高原町</v>
          </cell>
          <cell r="D1624" t="str">
            <v>38386</v>
          </cell>
        </row>
        <row r="1625">
          <cell r="C1625" t="str">
            <v>松前町</v>
          </cell>
          <cell r="D1625" t="str">
            <v>38401</v>
          </cell>
        </row>
        <row r="1626">
          <cell r="C1626" t="str">
            <v>砥部町</v>
          </cell>
          <cell r="D1626" t="str">
            <v>38402</v>
          </cell>
        </row>
        <row r="1627">
          <cell r="C1627" t="str">
            <v>内子町</v>
          </cell>
          <cell r="D1627" t="str">
            <v>38422</v>
          </cell>
        </row>
        <row r="1628">
          <cell r="C1628" t="str">
            <v>伊方町</v>
          </cell>
          <cell r="D1628" t="str">
            <v>38442</v>
          </cell>
        </row>
        <row r="1629">
          <cell r="C1629" t="str">
            <v>松野町</v>
          </cell>
          <cell r="D1629" t="str">
            <v>38484</v>
          </cell>
        </row>
        <row r="1630">
          <cell r="C1630" t="str">
            <v>鬼北町</v>
          </cell>
          <cell r="D1630" t="str">
            <v>38488</v>
          </cell>
        </row>
        <row r="1631">
          <cell r="C1631" t="str">
            <v>愛南町</v>
          </cell>
          <cell r="D1631" t="str">
            <v>38506</v>
          </cell>
        </row>
        <row r="1632">
          <cell r="C1632" t="str">
            <v>高知県</v>
          </cell>
          <cell r="D1632" t="str">
            <v>39000</v>
          </cell>
        </row>
        <row r="1633">
          <cell r="C1633" t="str">
            <v>高知市</v>
          </cell>
          <cell r="D1633" t="str">
            <v>39201</v>
          </cell>
        </row>
        <row r="1634">
          <cell r="C1634" t="str">
            <v>室戸市</v>
          </cell>
          <cell r="D1634" t="str">
            <v>39202</v>
          </cell>
        </row>
        <row r="1635">
          <cell r="C1635" t="str">
            <v>安芸市</v>
          </cell>
          <cell r="D1635" t="str">
            <v>39203</v>
          </cell>
        </row>
        <row r="1636">
          <cell r="C1636" t="str">
            <v>南国市</v>
          </cell>
          <cell r="D1636" t="str">
            <v>39204</v>
          </cell>
        </row>
        <row r="1637">
          <cell r="C1637" t="str">
            <v>土佐市</v>
          </cell>
          <cell r="D1637" t="str">
            <v>39205</v>
          </cell>
        </row>
        <row r="1638">
          <cell r="C1638" t="str">
            <v>須崎市</v>
          </cell>
          <cell r="D1638" t="str">
            <v>39206</v>
          </cell>
        </row>
        <row r="1639">
          <cell r="C1639" t="str">
            <v>宿毛市</v>
          </cell>
          <cell r="D1639" t="str">
            <v>39208</v>
          </cell>
        </row>
        <row r="1640">
          <cell r="C1640" t="str">
            <v>土佐清水市</v>
          </cell>
          <cell r="D1640" t="str">
            <v>39209</v>
          </cell>
        </row>
        <row r="1641">
          <cell r="C1641" t="str">
            <v>四万十市</v>
          </cell>
          <cell r="D1641" t="str">
            <v>39210</v>
          </cell>
        </row>
        <row r="1642">
          <cell r="C1642" t="str">
            <v>香南市</v>
          </cell>
          <cell r="D1642" t="str">
            <v>39211</v>
          </cell>
        </row>
        <row r="1643">
          <cell r="C1643" t="str">
            <v>香美市</v>
          </cell>
          <cell r="D1643" t="str">
            <v>39212</v>
          </cell>
        </row>
        <row r="1644">
          <cell r="C1644" t="str">
            <v>東洋町</v>
          </cell>
          <cell r="D1644" t="str">
            <v>39301</v>
          </cell>
        </row>
        <row r="1645">
          <cell r="C1645" t="str">
            <v>奈半利町</v>
          </cell>
          <cell r="D1645" t="str">
            <v>39302</v>
          </cell>
        </row>
        <row r="1646">
          <cell r="C1646" t="str">
            <v>田野町</v>
          </cell>
          <cell r="D1646" t="str">
            <v>39303</v>
          </cell>
        </row>
        <row r="1647">
          <cell r="C1647" t="str">
            <v>安田町</v>
          </cell>
          <cell r="D1647" t="str">
            <v>39304</v>
          </cell>
        </row>
        <row r="1648">
          <cell r="C1648" t="str">
            <v>北川村</v>
          </cell>
          <cell r="D1648" t="str">
            <v>39305</v>
          </cell>
        </row>
        <row r="1649">
          <cell r="C1649" t="str">
            <v>馬路村</v>
          </cell>
          <cell r="D1649" t="str">
            <v>39306</v>
          </cell>
        </row>
        <row r="1650">
          <cell r="C1650" t="str">
            <v>芸西村</v>
          </cell>
          <cell r="D1650" t="str">
            <v>39307</v>
          </cell>
        </row>
        <row r="1651">
          <cell r="C1651" t="str">
            <v>本山町</v>
          </cell>
          <cell r="D1651" t="str">
            <v>39341</v>
          </cell>
        </row>
        <row r="1652">
          <cell r="C1652" t="str">
            <v>大豊町</v>
          </cell>
          <cell r="D1652" t="str">
            <v>39344</v>
          </cell>
        </row>
        <row r="1653">
          <cell r="C1653" t="str">
            <v>土佐町</v>
          </cell>
          <cell r="D1653" t="str">
            <v>39363</v>
          </cell>
        </row>
        <row r="1654">
          <cell r="C1654" t="str">
            <v>大川村</v>
          </cell>
          <cell r="D1654" t="str">
            <v>39364</v>
          </cell>
        </row>
        <row r="1655">
          <cell r="C1655" t="str">
            <v>いの町</v>
          </cell>
          <cell r="D1655" t="str">
            <v>39386</v>
          </cell>
        </row>
        <row r="1656">
          <cell r="C1656" t="str">
            <v>仁淀川町</v>
          </cell>
          <cell r="D1656" t="str">
            <v>39387</v>
          </cell>
        </row>
        <row r="1657">
          <cell r="C1657" t="str">
            <v>中土佐町</v>
          </cell>
          <cell r="D1657" t="str">
            <v>39401</v>
          </cell>
        </row>
        <row r="1658">
          <cell r="C1658" t="str">
            <v>佐川町</v>
          </cell>
          <cell r="D1658" t="str">
            <v>39402</v>
          </cell>
        </row>
        <row r="1659">
          <cell r="C1659" t="str">
            <v>越知町</v>
          </cell>
          <cell r="D1659" t="str">
            <v>39403</v>
          </cell>
        </row>
        <row r="1660">
          <cell r="C1660" t="str">
            <v>檮原町</v>
          </cell>
          <cell r="D1660" t="str">
            <v>39405</v>
          </cell>
        </row>
        <row r="1661">
          <cell r="C1661" t="str">
            <v>日高村</v>
          </cell>
          <cell r="D1661" t="str">
            <v>39410</v>
          </cell>
        </row>
        <row r="1662">
          <cell r="C1662" t="str">
            <v>津野町</v>
          </cell>
          <cell r="D1662" t="str">
            <v>39411</v>
          </cell>
        </row>
        <row r="1663">
          <cell r="C1663" t="str">
            <v>四万十町</v>
          </cell>
          <cell r="D1663" t="str">
            <v>39412</v>
          </cell>
        </row>
        <row r="1664">
          <cell r="C1664" t="str">
            <v>大月町</v>
          </cell>
          <cell r="D1664" t="str">
            <v>39424</v>
          </cell>
        </row>
        <row r="1665">
          <cell r="C1665" t="str">
            <v>三原村</v>
          </cell>
          <cell r="D1665" t="str">
            <v>39427</v>
          </cell>
        </row>
        <row r="1666">
          <cell r="C1666" t="str">
            <v>黒潮町</v>
          </cell>
          <cell r="D1666" t="str">
            <v>39428</v>
          </cell>
        </row>
        <row r="1667">
          <cell r="C1667" t="str">
            <v>福岡県</v>
          </cell>
          <cell r="D1667" t="str">
            <v>40000</v>
          </cell>
        </row>
        <row r="1668">
          <cell r="C1668" t="str">
            <v>北九州市</v>
          </cell>
          <cell r="D1668" t="str">
            <v>40100</v>
          </cell>
        </row>
        <row r="1669">
          <cell r="C1669" t="str">
            <v>北九州市 門司区</v>
          </cell>
          <cell r="D1669" t="str">
            <v>40101</v>
          </cell>
        </row>
        <row r="1670">
          <cell r="C1670" t="str">
            <v>北九州市 若松区</v>
          </cell>
          <cell r="D1670" t="str">
            <v>40103</v>
          </cell>
        </row>
        <row r="1671">
          <cell r="C1671" t="str">
            <v>北九州市 戸畑区</v>
          </cell>
          <cell r="D1671" t="str">
            <v>40105</v>
          </cell>
        </row>
        <row r="1672">
          <cell r="C1672" t="str">
            <v>北九州市 小倉北区</v>
          </cell>
          <cell r="D1672" t="str">
            <v>40106</v>
          </cell>
        </row>
        <row r="1673">
          <cell r="C1673" t="str">
            <v>北九州市 小倉南区</v>
          </cell>
          <cell r="D1673" t="str">
            <v>40107</v>
          </cell>
        </row>
        <row r="1674">
          <cell r="C1674" t="str">
            <v>北九州市 八幡東区</v>
          </cell>
          <cell r="D1674" t="str">
            <v>40108</v>
          </cell>
        </row>
        <row r="1675">
          <cell r="C1675" t="str">
            <v>北九州市 八幡西区</v>
          </cell>
          <cell r="D1675" t="str">
            <v>40109</v>
          </cell>
        </row>
        <row r="1676">
          <cell r="C1676" t="str">
            <v>福岡市</v>
          </cell>
          <cell r="D1676" t="str">
            <v>40130</v>
          </cell>
        </row>
        <row r="1677">
          <cell r="C1677" t="str">
            <v>福岡市 東区</v>
          </cell>
          <cell r="D1677" t="str">
            <v>40131</v>
          </cell>
        </row>
        <row r="1678">
          <cell r="C1678" t="str">
            <v>福岡市 博多区</v>
          </cell>
          <cell r="D1678" t="str">
            <v>40132</v>
          </cell>
        </row>
        <row r="1679">
          <cell r="C1679" t="str">
            <v>福岡市 中央区</v>
          </cell>
          <cell r="D1679" t="str">
            <v>40133</v>
          </cell>
        </row>
        <row r="1680">
          <cell r="C1680" t="str">
            <v>福岡市 南区</v>
          </cell>
          <cell r="D1680" t="str">
            <v>40134</v>
          </cell>
        </row>
        <row r="1681">
          <cell r="C1681" t="str">
            <v>福岡市 西区</v>
          </cell>
          <cell r="D1681" t="str">
            <v>40135</v>
          </cell>
        </row>
        <row r="1682">
          <cell r="C1682" t="str">
            <v>福岡市 城南区</v>
          </cell>
          <cell r="D1682" t="str">
            <v>40136</v>
          </cell>
        </row>
        <row r="1683">
          <cell r="C1683" t="str">
            <v>福岡市 早良区</v>
          </cell>
          <cell r="D1683" t="str">
            <v>40137</v>
          </cell>
        </row>
        <row r="1684">
          <cell r="C1684" t="str">
            <v>大牟田市</v>
          </cell>
          <cell r="D1684" t="str">
            <v>40202</v>
          </cell>
        </row>
        <row r="1685">
          <cell r="C1685" t="str">
            <v>久留米市</v>
          </cell>
          <cell r="D1685" t="str">
            <v>40203</v>
          </cell>
        </row>
        <row r="1686">
          <cell r="C1686" t="str">
            <v>直方市</v>
          </cell>
          <cell r="D1686" t="str">
            <v>40204</v>
          </cell>
        </row>
        <row r="1687">
          <cell r="C1687" t="str">
            <v>飯塚市</v>
          </cell>
          <cell r="D1687" t="str">
            <v>40205</v>
          </cell>
        </row>
        <row r="1688">
          <cell r="C1688" t="str">
            <v>田川市</v>
          </cell>
          <cell r="D1688" t="str">
            <v>40206</v>
          </cell>
        </row>
        <row r="1689">
          <cell r="C1689" t="str">
            <v>柳川市</v>
          </cell>
          <cell r="D1689" t="str">
            <v>40207</v>
          </cell>
        </row>
        <row r="1690">
          <cell r="C1690" t="str">
            <v>八女市</v>
          </cell>
          <cell r="D1690" t="str">
            <v>40210</v>
          </cell>
        </row>
        <row r="1691">
          <cell r="C1691" t="str">
            <v>筑後市</v>
          </cell>
          <cell r="D1691" t="str">
            <v>40211</v>
          </cell>
        </row>
        <row r="1692">
          <cell r="C1692" t="str">
            <v>大川市</v>
          </cell>
          <cell r="D1692" t="str">
            <v>40212</v>
          </cell>
        </row>
        <row r="1693">
          <cell r="C1693" t="str">
            <v>行橋市</v>
          </cell>
          <cell r="D1693" t="str">
            <v>40213</v>
          </cell>
        </row>
        <row r="1694">
          <cell r="C1694" t="str">
            <v>豊前市</v>
          </cell>
          <cell r="D1694" t="str">
            <v>40214</v>
          </cell>
        </row>
        <row r="1695">
          <cell r="C1695" t="str">
            <v>中間市</v>
          </cell>
          <cell r="D1695" t="str">
            <v>40215</v>
          </cell>
        </row>
        <row r="1696">
          <cell r="C1696" t="str">
            <v>小郡市</v>
          </cell>
          <cell r="D1696" t="str">
            <v>40216</v>
          </cell>
        </row>
        <row r="1697">
          <cell r="C1697" t="str">
            <v>筑紫野市</v>
          </cell>
          <cell r="D1697" t="str">
            <v>40217</v>
          </cell>
        </row>
        <row r="1698">
          <cell r="C1698" t="str">
            <v>春日市</v>
          </cell>
          <cell r="D1698" t="str">
            <v>40218</v>
          </cell>
        </row>
        <row r="1699">
          <cell r="C1699" t="str">
            <v>大野城市</v>
          </cell>
          <cell r="D1699" t="str">
            <v>40219</v>
          </cell>
        </row>
        <row r="1700">
          <cell r="C1700" t="str">
            <v>宗像市</v>
          </cell>
          <cell r="D1700" t="str">
            <v>40220</v>
          </cell>
        </row>
        <row r="1701">
          <cell r="C1701" t="str">
            <v>太宰府市</v>
          </cell>
          <cell r="D1701" t="str">
            <v>40221</v>
          </cell>
        </row>
        <row r="1702">
          <cell r="C1702" t="str">
            <v>古賀市</v>
          </cell>
          <cell r="D1702" t="str">
            <v>40223</v>
          </cell>
        </row>
        <row r="1703">
          <cell r="C1703" t="str">
            <v>福津市</v>
          </cell>
          <cell r="D1703" t="str">
            <v>40224</v>
          </cell>
        </row>
        <row r="1704">
          <cell r="C1704" t="str">
            <v>うきは市</v>
          </cell>
          <cell r="D1704" t="str">
            <v>40225</v>
          </cell>
        </row>
        <row r="1705">
          <cell r="C1705" t="str">
            <v>宮若市</v>
          </cell>
          <cell r="D1705" t="str">
            <v>40226</v>
          </cell>
        </row>
        <row r="1706">
          <cell r="C1706" t="str">
            <v>嘉麻市</v>
          </cell>
          <cell r="D1706" t="str">
            <v>40227</v>
          </cell>
        </row>
        <row r="1707">
          <cell r="C1707" t="str">
            <v>朝倉市</v>
          </cell>
          <cell r="D1707" t="str">
            <v>40228</v>
          </cell>
        </row>
        <row r="1708">
          <cell r="C1708" t="str">
            <v>みやま市</v>
          </cell>
          <cell r="D1708" t="str">
            <v>40229</v>
          </cell>
        </row>
        <row r="1709">
          <cell r="C1709" t="str">
            <v>糸島市</v>
          </cell>
          <cell r="D1709" t="str">
            <v>40230</v>
          </cell>
        </row>
        <row r="1710">
          <cell r="C1710" t="str">
            <v>那珂川町</v>
          </cell>
          <cell r="D1710" t="str">
            <v>40305</v>
          </cell>
        </row>
        <row r="1711">
          <cell r="C1711" t="str">
            <v>宇美町</v>
          </cell>
          <cell r="D1711" t="str">
            <v>40341</v>
          </cell>
        </row>
        <row r="1712">
          <cell r="C1712" t="str">
            <v>篠栗町</v>
          </cell>
          <cell r="D1712" t="str">
            <v>40342</v>
          </cell>
        </row>
        <row r="1713">
          <cell r="C1713" t="str">
            <v>志免町</v>
          </cell>
          <cell r="D1713" t="str">
            <v>40343</v>
          </cell>
        </row>
        <row r="1714">
          <cell r="C1714" t="str">
            <v>須恵町</v>
          </cell>
          <cell r="D1714" t="str">
            <v>40344</v>
          </cell>
        </row>
        <row r="1715">
          <cell r="C1715" t="str">
            <v>新宮町</v>
          </cell>
          <cell r="D1715" t="str">
            <v>40345</v>
          </cell>
        </row>
        <row r="1716">
          <cell r="C1716" t="str">
            <v>久山町</v>
          </cell>
          <cell r="D1716" t="str">
            <v>40348</v>
          </cell>
        </row>
        <row r="1717">
          <cell r="C1717" t="str">
            <v>粕屋町</v>
          </cell>
          <cell r="D1717" t="str">
            <v>40349</v>
          </cell>
        </row>
        <row r="1718">
          <cell r="C1718" t="str">
            <v>芦屋町</v>
          </cell>
          <cell r="D1718" t="str">
            <v>40381</v>
          </cell>
        </row>
        <row r="1719">
          <cell r="C1719" t="str">
            <v>水巻町</v>
          </cell>
          <cell r="D1719" t="str">
            <v>40382</v>
          </cell>
        </row>
        <row r="1720">
          <cell r="C1720" t="str">
            <v>岡垣町</v>
          </cell>
          <cell r="D1720" t="str">
            <v>40383</v>
          </cell>
        </row>
        <row r="1721">
          <cell r="C1721" t="str">
            <v>遠賀町</v>
          </cell>
          <cell r="D1721" t="str">
            <v>40384</v>
          </cell>
        </row>
        <row r="1722">
          <cell r="C1722" t="str">
            <v>小竹町</v>
          </cell>
          <cell r="D1722" t="str">
            <v>40401</v>
          </cell>
        </row>
        <row r="1723">
          <cell r="C1723" t="str">
            <v>鞍手町</v>
          </cell>
          <cell r="D1723" t="str">
            <v>40402</v>
          </cell>
        </row>
        <row r="1724">
          <cell r="C1724" t="str">
            <v>桂川町</v>
          </cell>
          <cell r="D1724" t="str">
            <v>40421</v>
          </cell>
        </row>
        <row r="1725">
          <cell r="C1725" t="str">
            <v>筑前町</v>
          </cell>
          <cell r="D1725" t="str">
            <v>40447</v>
          </cell>
        </row>
        <row r="1726">
          <cell r="C1726" t="str">
            <v>東峰村</v>
          </cell>
          <cell r="D1726" t="str">
            <v>40448</v>
          </cell>
        </row>
        <row r="1727">
          <cell r="C1727" t="str">
            <v>大刀洗町</v>
          </cell>
          <cell r="D1727" t="str">
            <v>40503</v>
          </cell>
        </row>
        <row r="1728">
          <cell r="C1728" t="str">
            <v>大木町</v>
          </cell>
          <cell r="D1728" t="str">
            <v>40522</v>
          </cell>
        </row>
        <row r="1729">
          <cell r="C1729" t="str">
            <v>広川町</v>
          </cell>
          <cell r="D1729" t="str">
            <v>40544</v>
          </cell>
        </row>
        <row r="1730">
          <cell r="C1730" t="str">
            <v>香春町</v>
          </cell>
          <cell r="D1730" t="str">
            <v>40601</v>
          </cell>
        </row>
        <row r="1731">
          <cell r="C1731" t="str">
            <v>添田町</v>
          </cell>
          <cell r="D1731" t="str">
            <v>40602</v>
          </cell>
        </row>
        <row r="1732">
          <cell r="C1732" t="str">
            <v>糸田町</v>
          </cell>
          <cell r="D1732" t="str">
            <v>40604</v>
          </cell>
        </row>
        <row r="1733">
          <cell r="C1733" t="str">
            <v>川崎町</v>
          </cell>
          <cell r="D1733" t="str">
            <v>40605</v>
          </cell>
        </row>
        <row r="1734">
          <cell r="C1734" t="str">
            <v>大任町</v>
          </cell>
          <cell r="D1734" t="str">
            <v>40608</v>
          </cell>
        </row>
        <row r="1735">
          <cell r="C1735" t="str">
            <v>赤村</v>
          </cell>
          <cell r="D1735" t="str">
            <v>40609</v>
          </cell>
        </row>
        <row r="1736">
          <cell r="C1736" t="str">
            <v>福智町</v>
          </cell>
          <cell r="D1736" t="str">
            <v>40610</v>
          </cell>
        </row>
        <row r="1737">
          <cell r="C1737" t="str">
            <v>苅田町</v>
          </cell>
          <cell r="D1737" t="str">
            <v>40621</v>
          </cell>
        </row>
        <row r="1738">
          <cell r="C1738" t="str">
            <v>みやこ町</v>
          </cell>
          <cell r="D1738" t="str">
            <v>40625</v>
          </cell>
        </row>
        <row r="1739">
          <cell r="C1739" t="str">
            <v>吉富町</v>
          </cell>
          <cell r="D1739" t="str">
            <v>40642</v>
          </cell>
        </row>
        <row r="1740">
          <cell r="C1740" t="str">
            <v>上毛町</v>
          </cell>
          <cell r="D1740" t="str">
            <v>40646</v>
          </cell>
        </row>
        <row r="1741">
          <cell r="C1741" t="str">
            <v>築上町</v>
          </cell>
          <cell r="D1741" t="str">
            <v>40647</v>
          </cell>
        </row>
        <row r="1742">
          <cell r="C1742" t="str">
            <v>佐賀県</v>
          </cell>
          <cell r="D1742" t="str">
            <v>41000</v>
          </cell>
        </row>
        <row r="1743">
          <cell r="C1743" t="str">
            <v>佐賀市</v>
          </cell>
          <cell r="D1743" t="str">
            <v>41201</v>
          </cell>
        </row>
        <row r="1744">
          <cell r="C1744" t="str">
            <v>唐津市</v>
          </cell>
          <cell r="D1744" t="str">
            <v>41202</v>
          </cell>
        </row>
        <row r="1745">
          <cell r="C1745" t="str">
            <v>鳥栖市</v>
          </cell>
          <cell r="D1745" t="str">
            <v>41203</v>
          </cell>
        </row>
        <row r="1746">
          <cell r="C1746" t="str">
            <v>多久市</v>
          </cell>
          <cell r="D1746" t="str">
            <v>41204</v>
          </cell>
        </row>
        <row r="1747">
          <cell r="C1747" t="str">
            <v>伊万里市</v>
          </cell>
          <cell r="D1747" t="str">
            <v>41205</v>
          </cell>
        </row>
        <row r="1748">
          <cell r="C1748" t="str">
            <v>武雄市</v>
          </cell>
          <cell r="D1748" t="str">
            <v>41206</v>
          </cell>
        </row>
        <row r="1749">
          <cell r="C1749" t="str">
            <v>鹿島市</v>
          </cell>
          <cell r="D1749" t="str">
            <v>41207</v>
          </cell>
        </row>
        <row r="1750">
          <cell r="C1750" t="str">
            <v>小城市</v>
          </cell>
          <cell r="D1750" t="str">
            <v>41208</v>
          </cell>
        </row>
        <row r="1751">
          <cell r="C1751" t="str">
            <v>嬉野市</v>
          </cell>
          <cell r="D1751" t="str">
            <v>41209</v>
          </cell>
        </row>
        <row r="1752">
          <cell r="C1752" t="str">
            <v>神埼市</v>
          </cell>
          <cell r="D1752" t="str">
            <v>41210</v>
          </cell>
        </row>
        <row r="1753">
          <cell r="C1753" t="str">
            <v>吉野ヶ里町</v>
          </cell>
          <cell r="D1753" t="str">
            <v>41327</v>
          </cell>
        </row>
        <row r="1754">
          <cell r="C1754" t="str">
            <v>基山町</v>
          </cell>
          <cell r="D1754" t="str">
            <v>41341</v>
          </cell>
        </row>
        <row r="1755">
          <cell r="C1755" t="str">
            <v>上峰町</v>
          </cell>
          <cell r="D1755" t="str">
            <v>41345</v>
          </cell>
        </row>
        <row r="1756">
          <cell r="C1756" t="str">
            <v>みやき町</v>
          </cell>
          <cell r="D1756" t="str">
            <v>41346</v>
          </cell>
        </row>
        <row r="1757">
          <cell r="C1757" t="str">
            <v>玄海町</v>
          </cell>
          <cell r="D1757" t="str">
            <v>41387</v>
          </cell>
        </row>
        <row r="1758">
          <cell r="C1758" t="str">
            <v>有田町</v>
          </cell>
          <cell r="D1758" t="str">
            <v>41401</v>
          </cell>
        </row>
        <row r="1759">
          <cell r="C1759" t="str">
            <v>大町町</v>
          </cell>
          <cell r="D1759" t="str">
            <v>41423</v>
          </cell>
        </row>
        <row r="1760">
          <cell r="C1760" t="str">
            <v>江北町</v>
          </cell>
          <cell r="D1760" t="str">
            <v>41424</v>
          </cell>
        </row>
        <row r="1761">
          <cell r="C1761" t="str">
            <v>白石町</v>
          </cell>
          <cell r="D1761" t="str">
            <v>41425</v>
          </cell>
        </row>
        <row r="1762">
          <cell r="C1762" t="str">
            <v>太良町</v>
          </cell>
          <cell r="D1762" t="str">
            <v>41441</v>
          </cell>
        </row>
        <row r="1763">
          <cell r="C1763" t="str">
            <v>長崎県</v>
          </cell>
          <cell r="D1763" t="str">
            <v>42000</v>
          </cell>
        </row>
        <row r="1764">
          <cell r="C1764" t="str">
            <v>長崎市</v>
          </cell>
          <cell r="D1764" t="str">
            <v>42201</v>
          </cell>
        </row>
        <row r="1765">
          <cell r="C1765" t="str">
            <v>佐世保市</v>
          </cell>
          <cell r="D1765" t="str">
            <v>42202</v>
          </cell>
        </row>
        <row r="1766">
          <cell r="C1766" t="str">
            <v>島原市</v>
          </cell>
          <cell r="D1766" t="str">
            <v>42203</v>
          </cell>
        </row>
        <row r="1767">
          <cell r="C1767" t="str">
            <v>諫早市</v>
          </cell>
          <cell r="D1767" t="str">
            <v>42204</v>
          </cell>
        </row>
        <row r="1768">
          <cell r="C1768" t="str">
            <v>大村市</v>
          </cell>
          <cell r="D1768" t="str">
            <v>42205</v>
          </cell>
        </row>
        <row r="1769">
          <cell r="C1769" t="str">
            <v>平戸市</v>
          </cell>
          <cell r="D1769" t="str">
            <v>42207</v>
          </cell>
        </row>
        <row r="1770">
          <cell r="C1770" t="str">
            <v>松浦市</v>
          </cell>
          <cell r="D1770" t="str">
            <v>42208</v>
          </cell>
        </row>
        <row r="1771">
          <cell r="C1771" t="str">
            <v>対馬市</v>
          </cell>
          <cell r="D1771" t="str">
            <v>42209</v>
          </cell>
        </row>
        <row r="1772">
          <cell r="C1772" t="str">
            <v>壱岐市</v>
          </cell>
          <cell r="D1772" t="str">
            <v>42210</v>
          </cell>
        </row>
        <row r="1773">
          <cell r="C1773" t="str">
            <v>五島市</v>
          </cell>
          <cell r="D1773" t="str">
            <v>42211</v>
          </cell>
        </row>
        <row r="1774">
          <cell r="C1774" t="str">
            <v>西海市</v>
          </cell>
          <cell r="D1774" t="str">
            <v>42212</v>
          </cell>
        </row>
        <row r="1775">
          <cell r="C1775" t="str">
            <v>雲仙市</v>
          </cell>
          <cell r="D1775" t="str">
            <v>42213</v>
          </cell>
        </row>
        <row r="1776">
          <cell r="C1776" t="str">
            <v>南島原市</v>
          </cell>
          <cell r="D1776" t="str">
            <v>42214</v>
          </cell>
        </row>
        <row r="1777">
          <cell r="C1777" t="str">
            <v>長与町</v>
          </cell>
          <cell r="D1777" t="str">
            <v>42307</v>
          </cell>
        </row>
        <row r="1778">
          <cell r="C1778" t="str">
            <v>時津町</v>
          </cell>
          <cell r="D1778" t="str">
            <v>42308</v>
          </cell>
        </row>
        <row r="1779">
          <cell r="C1779" t="str">
            <v>東彼杵町</v>
          </cell>
          <cell r="D1779" t="str">
            <v>42321</v>
          </cell>
        </row>
        <row r="1780">
          <cell r="C1780" t="str">
            <v>川棚町</v>
          </cell>
          <cell r="D1780" t="str">
            <v>42322</v>
          </cell>
        </row>
        <row r="1781">
          <cell r="C1781" t="str">
            <v>波佐見町</v>
          </cell>
          <cell r="D1781" t="str">
            <v>42323</v>
          </cell>
        </row>
        <row r="1782">
          <cell r="C1782" t="str">
            <v>小値賀町</v>
          </cell>
          <cell r="D1782" t="str">
            <v>42383</v>
          </cell>
        </row>
        <row r="1783">
          <cell r="C1783" t="str">
            <v>佐々町</v>
          </cell>
          <cell r="D1783" t="str">
            <v>42391</v>
          </cell>
        </row>
        <row r="1784">
          <cell r="C1784" t="str">
            <v>新上五島町</v>
          </cell>
          <cell r="D1784" t="str">
            <v>42411</v>
          </cell>
        </row>
        <row r="1785">
          <cell r="C1785" t="str">
            <v>熊本県</v>
          </cell>
          <cell r="D1785" t="str">
            <v>43000</v>
          </cell>
        </row>
        <row r="1786">
          <cell r="C1786" t="str">
            <v>熊本市</v>
          </cell>
          <cell r="D1786" t="str">
            <v>43100</v>
          </cell>
        </row>
        <row r="1787">
          <cell r="C1787" t="str">
            <v>熊本市 中央区</v>
          </cell>
          <cell r="D1787" t="str">
            <v>43101</v>
          </cell>
        </row>
        <row r="1788">
          <cell r="C1788" t="str">
            <v>熊本市 東区</v>
          </cell>
          <cell r="D1788" t="str">
            <v>43102</v>
          </cell>
        </row>
        <row r="1789">
          <cell r="C1789" t="str">
            <v>熊本市 西区</v>
          </cell>
          <cell r="D1789" t="str">
            <v>43103</v>
          </cell>
        </row>
        <row r="1790">
          <cell r="C1790" t="str">
            <v>熊本市 南区</v>
          </cell>
          <cell r="D1790" t="str">
            <v>43104</v>
          </cell>
        </row>
        <row r="1791">
          <cell r="C1791" t="str">
            <v>熊本市 北区</v>
          </cell>
          <cell r="D1791" t="str">
            <v>43105</v>
          </cell>
        </row>
        <row r="1792">
          <cell r="C1792" t="str">
            <v>八代市</v>
          </cell>
          <cell r="D1792" t="str">
            <v>43202</v>
          </cell>
        </row>
        <row r="1793">
          <cell r="C1793" t="str">
            <v>人吉市</v>
          </cell>
          <cell r="D1793" t="str">
            <v>43203</v>
          </cell>
        </row>
        <row r="1794">
          <cell r="C1794" t="str">
            <v>荒尾市</v>
          </cell>
          <cell r="D1794" t="str">
            <v>43204</v>
          </cell>
        </row>
        <row r="1795">
          <cell r="C1795" t="str">
            <v>水俣市</v>
          </cell>
          <cell r="D1795" t="str">
            <v>43205</v>
          </cell>
        </row>
        <row r="1796">
          <cell r="C1796" t="str">
            <v>玉名市</v>
          </cell>
          <cell r="D1796" t="str">
            <v>43206</v>
          </cell>
        </row>
        <row r="1797">
          <cell r="C1797" t="str">
            <v>山鹿市</v>
          </cell>
          <cell r="D1797" t="str">
            <v>43208</v>
          </cell>
        </row>
        <row r="1798">
          <cell r="C1798" t="str">
            <v>菊池市</v>
          </cell>
          <cell r="D1798" t="str">
            <v>43210</v>
          </cell>
        </row>
        <row r="1799">
          <cell r="C1799" t="str">
            <v>宇土市</v>
          </cell>
          <cell r="D1799" t="str">
            <v>43211</v>
          </cell>
        </row>
        <row r="1800">
          <cell r="C1800" t="str">
            <v>上天草市</v>
          </cell>
          <cell r="D1800" t="str">
            <v>43212</v>
          </cell>
        </row>
        <row r="1801">
          <cell r="C1801" t="str">
            <v>宇城市</v>
          </cell>
          <cell r="D1801" t="str">
            <v>43213</v>
          </cell>
        </row>
        <row r="1802">
          <cell r="C1802" t="str">
            <v>阿蘇市</v>
          </cell>
          <cell r="D1802" t="str">
            <v>43214</v>
          </cell>
        </row>
        <row r="1803">
          <cell r="C1803" t="str">
            <v>天草市</v>
          </cell>
          <cell r="D1803" t="str">
            <v>43215</v>
          </cell>
        </row>
        <row r="1804">
          <cell r="C1804" t="str">
            <v>合志市</v>
          </cell>
          <cell r="D1804" t="str">
            <v>43216</v>
          </cell>
        </row>
        <row r="1805">
          <cell r="C1805" t="str">
            <v>美里町</v>
          </cell>
          <cell r="D1805" t="str">
            <v>43348</v>
          </cell>
        </row>
        <row r="1806">
          <cell r="C1806" t="str">
            <v>玉東町</v>
          </cell>
          <cell r="D1806" t="str">
            <v>43364</v>
          </cell>
        </row>
        <row r="1807">
          <cell r="C1807" t="str">
            <v>南関町</v>
          </cell>
          <cell r="D1807" t="str">
            <v>43367</v>
          </cell>
        </row>
        <row r="1808">
          <cell r="C1808" t="str">
            <v>長洲町</v>
          </cell>
          <cell r="D1808" t="str">
            <v>43368</v>
          </cell>
        </row>
        <row r="1809">
          <cell r="C1809" t="str">
            <v>和水町</v>
          </cell>
          <cell r="D1809" t="str">
            <v>43369</v>
          </cell>
        </row>
        <row r="1810">
          <cell r="C1810" t="str">
            <v>大津町</v>
          </cell>
          <cell r="D1810" t="str">
            <v>43403</v>
          </cell>
        </row>
        <row r="1811">
          <cell r="C1811" t="str">
            <v>菊陽町</v>
          </cell>
          <cell r="D1811" t="str">
            <v>43404</v>
          </cell>
        </row>
        <row r="1812">
          <cell r="C1812" t="str">
            <v>南小国町</v>
          </cell>
          <cell r="D1812" t="str">
            <v>43423</v>
          </cell>
        </row>
        <row r="1813">
          <cell r="C1813" t="str">
            <v>小国町</v>
          </cell>
          <cell r="D1813" t="str">
            <v>43424</v>
          </cell>
        </row>
        <row r="1814">
          <cell r="C1814" t="str">
            <v>産山村</v>
          </cell>
          <cell r="D1814" t="str">
            <v>43425</v>
          </cell>
        </row>
        <row r="1815">
          <cell r="C1815" t="str">
            <v>高森町</v>
          </cell>
          <cell r="D1815" t="str">
            <v>43428</v>
          </cell>
        </row>
        <row r="1816">
          <cell r="C1816" t="str">
            <v>西原村</v>
          </cell>
          <cell r="D1816" t="str">
            <v>43432</v>
          </cell>
        </row>
        <row r="1817">
          <cell r="C1817" t="str">
            <v>南阿蘇村</v>
          </cell>
          <cell r="D1817" t="str">
            <v>43433</v>
          </cell>
        </row>
        <row r="1818">
          <cell r="C1818" t="str">
            <v>御船町</v>
          </cell>
          <cell r="D1818" t="str">
            <v>43441</v>
          </cell>
        </row>
        <row r="1819">
          <cell r="C1819" t="str">
            <v>嘉島町</v>
          </cell>
          <cell r="D1819" t="str">
            <v>43442</v>
          </cell>
        </row>
        <row r="1820">
          <cell r="C1820" t="str">
            <v>益城町</v>
          </cell>
          <cell r="D1820" t="str">
            <v>43443</v>
          </cell>
        </row>
        <row r="1821">
          <cell r="C1821" t="str">
            <v>甲佐町</v>
          </cell>
          <cell r="D1821" t="str">
            <v>43444</v>
          </cell>
        </row>
        <row r="1822">
          <cell r="C1822" t="str">
            <v>山都町</v>
          </cell>
          <cell r="D1822" t="str">
            <v>43447</v>
          </cell>
        </row>
        <row r="1823">
          <cell r="C1823" t="str">
            <v>氷川町</v>
          </cell>
          <cell r="D1823" t="str">
            <v>43468</v>
          </cell>
        </row>
        <row r="1824">
          <cell r="C1824" t="str">
            <v>芦北町</v>
          </cell>
          <cell r="D1824" t="str">
            <v>43482</v>
          </cell>
        </row>
        <row r="1825">
          <cell r="C1825" t="str">
            <v>津奈木町</v>
          </cell>
          <cell r="D1825" t="str">
            <v>43484</v>
          </cell>
        </row>
        <row r="1826">
          <cell r="C1826" t="str">
            <v>錦町</v>
          </cell>
          <cell r="D1826" t="str">
            <v>43501</v>
          </cell>
        </row>
        <row r="1827">
          <cell r="C1827" t="str">
            <v>多良木町</v>
          </cell>
          <cell r="D1827" t="str">
            <v>43505</v>
          </cell>
        </row>
        <row r="1828">
          <cell r="C1828" t="str">
            <v>湯前町</v>
          </cell>
          <cell r="D1828" t="str">
            <v>43506</v>
          </cell>
        </row>
        <row r="1829">
          <cell r="C1829" t="str">
            <v>水上村</v>
          </cell>
          <cell r="D1829" t="str">
            <v>43507</v>
          </cell>
        </row>
        <row r="1830">
          <cell r="C1830" t="str">
            <v>相良村</v>
          </cell>
          <cell r="D1830" t="str">
            <v>43510</v>
          </cell>
        </row>
        <row r="1831">
          <cell r="C1831" t="str">
            <v>五木村</v>
          </cell>
          <cell r="D1831" t="str">
            <v>43511</v>
          </cell>
        </row>
        <row r="1832">
          <cell r="C1832" t="str">
            <v>山江村</v>
          </cell>
          <cell r="D1832" t="str">
            <v>43512</v>
          </cell>
        </row>
        <row r="1833">
          <cell r="C1833" t="str">
            <v>球磨村</v>
          </cell>
          <cell r="D1833" t="str">
            <v>43513</v>
          </cell>
        </row>
        <row r="1834">
          <cell r="C1834" t="str">
            <v>あさぎり町</v>
          </cell>
          <cell r="D1834" t="str">
            <v>43514</v>
          </cell>
        </row>
        <row r="1835">
          <cell r="C1835" t="str">
            <v>苓北町</v>
          </cell>
          <cell r="D1835" t="str">
            <v>43531</v>
          </cell>
        </row>
        <row r="1836">
          <cell r="C1836" t="str">
            <v>大分県</v>
          </cell>
          <cell r="D1836" t="str">
            <v>44000</v>
          </cell>
        </row>
        <row r="1837">
          <cell r="C1837" t="str">
            <v>大分市</v>
          </cell>
          <cell r="D1837" t="str">
            <v>44201</v>
          </cell>
        </row>
        <row r="1838">
          <cell r="C1838" t="str">
            <v>別府市</v>
          </cell>
          <cell r="D1838" t="str">
            <v>44202</v>
          </cell>
        </row>
        <row r="1839">
          <cell r="C1839" t="str">
            <v>中津市</v>
          </cell>
          <cell r="D1839" t="str">
            <v>44203</v>
          </cell>
        </row>
        <row r="1840">
          <cell r="C1840" t="str">
            <v>日田市</v>
          </cell>
          <cell r="D1840" t="str">
            <v>44204</v>
          </cell>
        </row>
        <row r="1841">
          <cell r="C1841" t="str">
            <v>佐伯市</v>
          </cell>
          <cell r="D1841" t="str">
            <v>44205</v>
          </cell>
        </row>
        <row r="1842">
          <cell r="C1842" t="str">
            <v>臼杵市</v>
          </cell>
          <cell r="D1842" t="str">
            <v>44206</v>
          </cell>
        </row>
        <row r="1843">
          <cell r="C1843" t="str">
            <v>津久見市</v>
          </cell>
          <cell r="D1843" t="str">
            <v>44207</v>
          </cell>
        </row>
        <row r="1844">
          <cell r="C1844" t="str">
            <v>竹田市</v>
          </cell>
          <cell r="D1844" t="str">
            <v>44208</v>
          </cell>
        </row>
        <row r="1845">
          <cell r="C1845" t="str">
            <v>豊後高田市</v>
          </cell>
          <cell r="D1845" t="str">
            <v>44209</v>
          </cell>
        </row>
        <row r="1846">
          <cell r="C1846" t="str">
            <v>杵築市</v>
          </cell>
          <cell r="D1846" t="str">
            <v>44210</v>
          </cell>
        </row>
        <row r="1847">
          <cell r="C1847" t="str">
            <v>宇佐市</v>
          </cell>
          <cell r="D1847" t="str">
            <v>44211</v>
          </cell>
        </row>
        <row r="1848">
          <cell r="C1848" t="str">
            <v>豊後大野市</v>
          </cell>
          <cell r="D1848" t="str">
            <v>44212</v>
          </cell>
        </row>
        <row r="1849">
          <cell r="C1849" t="str">
            <v>由布市</v>
          </cell>
          <cell r="D1849" t="str">
            <v>44213</v>
          </cell>
        </row>
        <row r="1850">
          <cell r="C1850" t="str">
            <v>国東市</v>
          </cell>
          <cell r="D1850" t="str">
            <v>44214</v>
          </cell>
        </row>
        <row r="1851">
          <cell r="C1851" t="str">
            <v>姫島村</v>
          </cell>
          <cell r="D1851" t="str">
            <v>44322</v>
          </cell>
        </row>
        <row r="1852">
          <cell r="C1852" t="str">
            <v>日出町</v>
          </cell>
          <cell r="D1852" t="str">
            <v>44341</v>
          </cell>
        </row>
        <row r="1853">
          <cell r="C1853" t="str">
            <v>九重町</v>
          </cell>
          <cell r="D1853" t="str">
            <v>44461</v>
          </cell>
        </row>
        <row r="1854">
          <cell r="C1854" t="str">
            <v>玖珠町</v>
          </cell>
          <cell r="D1854" t="str">
            <v>44462</v>
          </cell>
        </row>
        <row r="1855">
          <cell r="C1855" t="str">
            <v>宮崎県</v>
          </cell>
          <cell r="D1855" t="str">
            <v>45000</v>
          </cell>
        </row>
        <row r="1856">
          <cell r="C1856" t="str">
            <v>宮崎市</v>
          </cell>
          <cell r="D1856" t="str">
            <v>45201</v>
          </cell>
        </row>
        <row r="1857">
          <cell r="C1857" t="str">
            <v>都城市</v>
          </cell>
          <cell r="D1857" t="str">
            <v>45202</v>
          </cell>
        </row>
        <row r="1858">
          <cell r="C1858" t="str">
            <v>延岡市</v>
          </cell>
          <cell r="D1858" t="str">
            <v>45203</v>
          </cell>
        </row>
        <row r="1859">
          <cell r="C1859" t="str">
            <v>日南市</v>
          </cell>
          <cell r="D1859" t="str">
            <v>45204</v>
          </cell>
        </row>
        <row r="1860">
          <cell r="C1860" t="str">
            <v>小林市</v>
          </cell>
          <cell r="D1860" t="str">
            <v>45205</v>
          </cell>
        </row>
        <row r="1861">
          <cell r="C1861" t="str">
            <v>日向市</v>
          </cell>
          <cell r="D1861" t="str">
            <v>45206</v>
          </cell>
        </row>
        <row r="1862">
          <cell r="C1862" t="str">
            <v>串間市</v>
          </cell>
          <cell r="D1862" t="str">
            <v>45207</v>
          </cell>
        </row>
        <row r="1863">
          <cell r="C1863" t="str">
            <v>西都市</v>
          </cell>
          <cell r="D1863" t="str">
            <v>45208</v>
          </cell>
        </row>
        <row r="1864">
          <cell r="C1864" t="str">
            <v>えびの市</v>
          </cell>
          <cell r="D1864" t="str">
            <v>45209</v>
          </cell>
        </row>
        <row r="1865">
          <cell r="C1865" t="str">
            <v>三股町</v>
          </cell>
          <cell r="D1865" t="str">
            <v>45341</v>
          </cell>
        </row>
        <row r="1866">
          <cell r="C1866" t="str">
            <v>高原町</v>
          </cell>
          <cell r="D1866" t="str">
            <v>45361</v>
          </cell>
        </row>
        <row r="1867">
          <cell r="C1867" t="str">
            <v>国富町</v>
          </cell>
          <cell r="D1867" t="str">
            <v>45382</v>
          </cell>
        </row>
        <row r="1868">
          <cell r="C1868" t="str">
            <v>綾町</v>
          </cell>
          <cell r="D1868" t="str">
            <v>45383</v>
          </cell>
        </row>
        <row r="1869">
          <cell r="C1869" t="str">
            <v>高鍋町</v>
          </cell>
          <cell r="D1869" t="str">
            <v>45401</v>
          </cell>
        </row>
        <row r="1870">
          <cell r="C1870" t="str">
            <v>新富町</v>
          </cell>
          <cell r="D1870" t="str">
            <v>45402</v>
          </cell>
        </row>
        <row r="1871">
          <cell r="C1871" t="str">
            <v>西米良村</v>
          </cell>
          <cell r="D1871" t="str">
            <v>45403</v>
          </cell>
        </row>
        <row r="1872">
          <cell r="C1872" t="str">
            <v>木城町</v>
          </cell>
          <cell r="D1872" t="str">
            <v>45404</v>
          </cell>
        </row>
        <row r="1873">
          <cell r="C1873" t="str">
            <v>川南町</v>
          </cell>
          <cell r="D1873" t="str">
            <v>45405</v>
          </cell>
        </row>
        <row r="1874">
          <cell r="C1874" t="str">
            <v>都農町</v>
          </cell>
          <cell r="D1874" t="str">
            <v>45406</v>
          </cell>
        </row>
        <row r="1875">
          <cell r="C1875" t="str">
            <v>門川町</v>
          </cell>
          <cell r="D1875" t="str">
            <v>45421</v>
          </cell>
        </row>
        <row r="1876">
          <cell r="C1876" t="str">
            <v>諸塚村</v>
          </cell>
          <cell r="D1876" t="str">
            <v>45429</v>
          </cell>
        </row>
        <row r="1877">
          <cell r="C1877" t="str">
            <v>椎葉村</v>
          </cell>
          <cell r="D1877" t="str">
            <v>45430</v>
          </cell>
        </row>
        <row r="1878">
          <cell r="C1878" t="str">
            <v>美郷町</v>
          </cell>
          <cell r="D1878" t="str">
            <v>45431</v>
          </cell>
        </row>
        <row r="1879">
          <cell r="C1879" t="str">
            <v>高千穂町</v>
          </cell>
          <cell r="D1879" t="str">
            <v>45441</v>
          </cell>
        </row>
        <row r="1880">
          <cell r="C1880" t="str">
            <v>日之影町</v>
          </cell>
          <cell r="D1880" t="str">
            <v>45442</v>
          </cell>
        </row>
        <row r="1881">
          <cell r="C1881" t="str">
            <v>五ヶ瀬町</v>
          </cell>
          <cell r="D1881" t="str">
            <v>45443</v>
          </cell>
        </row>
        <row r="1882">
          <cell r="C1882" t="str">
            <v>鹿児島県</v>
          </cell>
          <cell r="D1882" t="str">
            <v>46000</v>
          </cell>
        </row>
        <row r="1883">
          <cell r="C1883" t="str">
            <v>鹿児島市</v>
          </cell>
          <cell r="D1883" t="str">
            <v>46201</v>
          </cell>
        </row>
        <row r="1884">
          <cell r="C1884" t="str">
            <v>鹿屋市</v>
          </cell>
          <cell r="D1884" t="str">
            <v>46203</v>
          </cell>
        </row>
        <row r="1885">
          <cell r="C1885" t="str">
            <v>枕崎市</v>
          </cell>
          <cell r="D1885" t="str">
            <v>46204</v>
          </cell>
        </row>
        <row r="1886">
          <cell r="C1886" t="str">
            <v>阿久根市</v>
          </cell>
          <cell r="D1886" t="str">
            <v>46206</v>
          </cell>
        </row>
        <row r="1887">
          <cell r="C1887" t="str">
            <v>出水市</v>
          </cell>
          <cell r="D1887" t="str">
            <v>46208</v>
          </cell>
        </row>
        <row r="1888">
          <cell r="C1888" t="str">
            <v>指宿市</v>
          </cell>
          <cell r="D1888" t="str">
            <v>46210</v>
          </cell>
        </row>
        <row r="1889">
          <cell r="C1889" t="str">
            <v>西之表市</v>
          </cell>
          <cell r="D1889" t="str">
            <v>46213</v>
          </cell>
        </row>
        <row r="1890">
          <cell r="C1890" t="str">
            <v>垂水市</v>
          </cell>
          <cell r="D1890" t="str">
            <v>46214</v>
          </cell>
        </row>
        <row r="1891">
          <cell r="C1891" t="str">
            <v>薩摩川内市</v>
          </cell>
          <cell r="D1891" t="str">
            <v>46215</v>
          </cell>
        </row>
        <row r="1892">
          <cell r="C1892" t="str">
            <v>日置市</v>
          </cell>
          <cell r="D1892" t="str">
            <v>46216</v>
          </cell>
        </row>
        <row r="1893">
          <cell r="C1893" t="str">
            <v>曽於市</v>
          </cell>
          <cell r="D1893" t="str">
            <v>46217</v>
          </cell>
        </row>
        <row r="1894">
          <cell r="C1894" t="str">
            <v>霧島市</v>
          </cell>
          <cell r="D1894" t="str">
            <v>46218</v>
          </cell>
        </row>
        <row r="1895">
          <cell r="C1895" t="str">
            <v>いちき串木野市</v>
          </cell>
          <cell r="D1895" t="str">
            <v>46219</v>
          </cell>
        </row>
        <row r="1896">
          <cell r="C1896" t="str">
            <v>南さつま市</v>
          </cell>
          <cell r="D1896" t="str">
            <v>46220</v>
          </cell>
        </row>
        <row r="1897">
          <cell r="C1897" t="str">
            <v>志布志市</v>
          </cell>
          <cell r="D1897" t="str">
            <v>46221</v>
          </cell>
        </row>
        <row r="1898">
          <cell r="C1898" t="str">
            <v>奄美市</v>
          </cell>
          <cell r="D1898" t="str">
            <v>46222</v>
          </cell>
        </row>
        <row r="1899">
          <cell r="C1899" t="str">
            <v>南九州市</v>
          </cell>
          <cell r="D1899" t="str">
            <v>46223</v>
          </cell>
        </row>
        <row r="1900">
          <cell r="C1900" t="str">
            <v>伊佐市</v>
          </cell>
          <cell r="D1900" t="str">
            <v>46224</v>
          </cell>
        </row>
        <row r="1901">
          <cell r="C1901" t="str">
            <v>姶良市</v>
          </cell>
          <cell r="D1901" t="str">
            <v>46225</v>
          </cell>
        </row>
        <row r="1902">
          <cell r="C1902" t="str">
            <v>三島村</v>
          </cell>
          <cell r="D1902" t="str">
            <v>46303</v>
          </cell>
        </row>
        <row r="1903">
          <cell r="C1903" t="str">
            <v>十島村</v>
          </cell>
          <cell r="D1903" t="str">
            <v>46304</v>
          </cell>
        </row>
        <row r="1904">
          <cell r="C1904" t="str">
            <v>さつま町</v>
          </cell>
          <cell r="D1904" t="str">
            <v>46392</v>
          </cell>
        </row>
        <row r="1905">
          <cell r="C1905" t="str">
            <v>長島町</v>
          </cell>
          <cell r="D1905" t="str">
            <v>46404</v>
          </cell>
        </row>
        <row r="1906">
          <cell r="C1906" t="str">
            <v>湧水町</v>
          </cell>
          <cell r="D1906" t="str">
            <v>46452</v>
          </cell>
        </row>
        <row r="1907">
          <cell r="C1907" t="str">
            <v>大崎町</v>
          </cell>
          <cell r="D1907" t="str">
            <v>46468</v>
          </cell>
        </row>
        <row r="1908">
          <cell r="C1908" t="str">
            <v>東串良町</v>
          </cell>
          <cell r="D1908" t="str">
            <v>46482</v>
          </cell>
        </row>
        <row r="1909">
          <cell r="C1909" t="str">
            <v>錦江町</v>
          </cell>
          <cell r="D1909" t="str">
            <v>46490</v>
          </cell>
        </row>
        <row r="1910">
          <cell r="C1910" t="str">
            <v>南大隅町</v>
          </cell>
          <cell r="D1910" t="str">
            <v>46491</v>
          </cell>
        </row>
        <row r="1911">
          <cell r="C1911" t="str">
            <v>肝付町</v>
          </cell>
          <cell r="D1911" t="str">
            <v>46492</v>
          </cell>
        </row>
        <row r="1912">
          <cell r="C1912" t="str">
            <v>中種子町</v>
          </cell>
          <cell r="D1912" t="str">
            <v>46501</v>
          </cell>
        </row>
        <row r="1913">
          <cell r="C1913" t="str">
            <v>南種子町</v>
          </cell>
          <cell r="D1913" t="str">
            <v>46502</v>
          </cell>
        </row>
        <row r="1914">
          <cell r="C1914" t="str">
            <v>屋久島町</v>
          </cell>
          <cell r="D1914" t="str">
            <v>46505</v>
          </cell>
        </row>
        <row r="1915">
          <cell r="C1915" t="str">
            <v>大和村</v>
          </cell>
          <cell r="D1915" t="str">
            <v>46523</v>
          </cell>
        </row>
        <row r="1916">
          <cell r="C1916" t="str">
            <v>宇検村</v>
          </cell>
          <cell r="D1916" t="str">
            <v>46524</v>
          </cell>
        </row>
        <row r="1917">
          <cell r="C1917" t="str">
            <v>瀬戸内町</v>
          </cell>
          <cell r="D1917" t="str">
            <v>46525</v>
          </cell>
        </row>
        <row r="1918">
          <cell r="C1918" t="str">
            <v>龍郷町</v>
          </cell>
          <cell r="D1918" t="str">
            <v>46527</v>
          </cell>
        </row>
        <row r="1919">
          <cell r="C1919" t="str">
            <v>喜界町</v>
          </cell>
          <cell r="D1919" t="str">
            <v>46529</v>
          </cell>
        </row>
        <row r="1920">
          <cell r="C1920" t="str">
            <v>徳之島町</v>
          </cell>
          <cell r="D1920" t="str">
            <v>46530</v>
          </cell>
        </row>
        <row r="1921">
          <cell r="C1921" t="str">
            <v>天城町</v>
          </cell>
          <cell r="D1921" t="str">
            <v>46531</v>
          </cell>
        </row>
        <row r="1922">
          <cell r="C1922" t="str">
            <v>伊仙町</v>
          </cell>
          <cell r="D1922" t="str">
            <v>46532</v>
          </cell>
        </row>
        <row r="1923">
          <cell r="C1923" t="str">
            <v>和泊町</v>
          </cell>
          <cell r="D1923" t="str">
            <v>46533</v>
          </cell>
        </row>
        <row r="1924">
          <cell r="C1924" t="str">
            <v>知名町</v>
          </cell>
          <cell r="D1924" t="str">
            <v>46534</v>
          </cell>
        </row>
        <row r="1925">
          <cell r="C1925" t="str">
            <v>与論町</v>
          </cell>
          <cell r="D1925" t="str">
            <v>46535</v>
          </cell>
        </row>
        <row r="1926">
          <cell r="C1926" t="str">
            <v>沖縄県</v>
          </cell>
          <cell r="D1926" t="str">
            <v>47000</v>
          </cell>
        </row>
        <row r="1927">
          <cell r="C1927" t="str">
            <v>那覇市</v>
          </cell>
          <cell r="D1927" t="str">
            <v>47201</v>
          </cell>
        </row>
        <row r="1928">
          <cell r="C1928" t="str">
            <v>宜野湾市</v>
          </cell>
          <cell r="D1928" t="str">
            <v>47205</v>
          </cell>
        </row>
        <row r="1929">
          <cell r="C1929" t="str">
            <v>石垣市</v>
          </cell>
          <cell r="D1929" t="str">
            <v>47207</v>
          </cell>
        </row>
        <row r="1930">
          <cell r="C1930" t="str">
            <v>浦添市</v>
          </cell>
          <cell r="D1930" t="str">
            <v>47208</v>
          </cell>
        </row>
        <row r="1931">
          <cell r="C1931" t="str">
            <v>名護市</v>
          </cell>
          <cell r="D1931" t="str">
            <v>47209</v>
          </cell>
        </row>
        <row r="1932">
          <cell r="C1932" t="str">
            <v>糸満市</v>
          </cell>
          <cell r="D1932" t="str">
            <v>47210</v>
          </cell>
        </row>
        <row r="1933">
          <cell r="C1933" t="str">
            <v>沖縄市</v>
          </cell>
          <cell r="D1933" t="str">
            <v>47211</v>
          </cell>
        </row>
        <row r="1934">
          <cell r="C1934" t="str">
            <v>豊見城市</v>
          </cell>
          <cell r="D1934" t="str">
            <v>47212</v>
          </cell>
        </row>
        <row r="1935">
          <cell r="C1935" t="str">
            <v>うるま市</v>
          </cell>
          <cell r="D1935" t="str">
            <v>47213</v>
          </cell>
        </row>
        <row r="1936">
          <cell r="C1936" t="str">
            <v>宮古島市</v>
          </cell>
          <cell r="D1936" t="str">
            <v>47214</v>
          </cell>
        </row>
        <row r="1937">
          <cell r="C1937" t="str">
            <v>南城市</v>
          </cell>
          <cell r="D1937" t="str">
            <v>47215</v>
          </cell>
        </row>
        <row r="1938">
          <cell r="C1938" t="str">
            <v>国頭村</v>
          </cell>
          <cell r="D1938" t="str">
            <v>47301</v>
          </cell>
        </row>
        <row r="1939">
          <cell r="C1939" t="str">
            <v>大宜味村</v>
          </cell>
          <cell r="D1939" t="str">
            <v>47302</v>
          </cell>
        </row>
        <row r="1940">
          <cell r="C1940" t="str">
            <v>東村</v>
          </cell>
          <cell r="D1940" t="str">
            <v>47303</v>
          </cell>
        </row>
        <row r="1941">
          <cell r="C1941" t="str">
            <v>今帰仁村</v>
          </cell>
          <cell r="D1941" t="str">
            <v>47306</v>
          </cell>
        </row>
        <row r="1942">
          <cell r="C1942" t="str">
            <v>本部町</v>
          </cell>
          <cell r="D1942" t="str">
            <v>47308</v>
          </cell>
        </row>
        <row r="1943">
          <cell r="C1943" t="str">
            <v>恩納村</v>
          </cell>
          <cell r="D1943" t="str">
            <v>47311</v>
          </cell>
        </row>
        <row r="1944">
          <cell r="C1944" t="str">
            <v>宜野座村</v>
          </cell>
          <cell r="D1944" t="str">
            <v>47313</v>
          </cell>
        </row>
        <row r="1945">
          <cell r="C1945" t="str">
            <v>金武町</v>
          </cell>
          <cell r="D1945" t="str">
            <v>47314</v>
          </cell>
        </row>
        <row r="1946">
          <cell r="C1946" t="str">
            <v>伊江村</v>
          </cell>
          <cell r="D1946" t="str">
            <v>47315</v>
          </cell>
        </row>
        <row r="1947">
          <cell r="C1947" t="str">
            <v>読谷村</v>
          </cell>
          <cell r="D1947" t="str">
            <v>47324</v>
          </cell>
        </row>
        <row r="1948">
          <cell r="C1948" t="str">
            <v>嘉手納町</v>
          </cell>
          <cell r="D1948" t="str">
            <v>47325</v>
          </cell>
        </row>
        <row r="1949">
          <cell r="C1949" t="str">
            <v>北谷町</v>
          </cell>
          <cell r="D1949" t="str">
            <v>47326</v>
          </cell>
        </row>
        <row r="1950">
          <cell r="C1950" t="str">
            <v>北中城村</v>
          </cell>
          <cell r="D1950" t="str">
            <v>47327</v>
          </cell>
        </row>
        <row r="1951">
          <cell r="C1951" t="str">
            <v>中城村</v>
          </cell>
          <cell r="D1951" t="str">
            <v>47328</v>
          </cell>
        </row>
        <row r="1952">
          <cell r="C1952" t="str">
            <v>西原町</v>
          </cell>
          <cell r="D1952" t="str">
            <v>47329</v>
          </cell>
        </row>
        <row r="1953">
          <cell r="C1953" t="str">
            <v>与那原町</v>
          </cell>
          <cell r="D1953" t="str">
            <v>47348</v>
          </cell>
        </row>
        <row r="1954">
          <cell r="C1954" t="str">
            <v>南風原町</v>
          </cell>
          <cell r="D1954" t="str">
            <v>47350</v>
          </cell>
        </row>
        <row r="1955">
          <cell r="C1955" t="str">
            <v>渡嘉敷村</v>
          </cell>
          <cell r="D1955" t="str">
            <v>47353</v>
          </cell>
        </row>
        <row r="1956">
          <cell r="C1956" t="str">
            <v>座間味村</v>
          </cell>
          <cell r="D1956" t="str">
            <v>47354</v>
          </cell>
        </row>
        <row r="1957">
          <cell r="C1957" t="str">
            <v>粟国村</v>
          </cell>
          <cell r="D1957" t="str">
            <v>47355</v>
          </cell>
        </row>
        <row r="1958">
          <cell r="C1958" t="str">
            <v>渡名喜村</v>
          </cell>
          <cell r="D1958" t="str">
            <v>47356</v>
          </cell>
        </row>
        <row r="1959">
          <cell r="C1959" t="str">
            <v>南大東村</v>
          </cell>
          <cell r="D1959" t="str">
            <v>47357</v>
          </cell>
        </row>
        <row r="1960">
          <cell r="C1960" t="str">
            <v>北大東村</v>
          </cell>
          <cell r="D1960" t="str">
            <v>47358</v>
          </cell>
        </row>
        <row r="1961">
          <cell r="C1961" t="str">
            <v>伊平屋村</v>
          </cell>
          <cell r="D1961" t="str">
            <v>47359</v>
          </cell>
        </row>
        <row r="1962">
          <cell r="C1962" t="str">
            <v>伊是名村</v>
          </cell>
          <cell r="D1962" t="str">
            <v>47360</v>
          </cell>
        </row>
        <row r="1963">
          <cell r="C1963" t="str">
            <v>久米島町</v>
          </cell>
          <cell r="D1963" t="str">
            <v>47361</v>
          </cell>
        </row>
        <row r="1964">
          <cell r="C1964" t="str">
            <v>八重瀬町</v>
          </cell>
          <cell r="D1964" t="str">
            <v>47362</v>
          </cell>
        </row>
        <row r="1965">
          <cell r="C1965" t="str">
            <v>多良間村</v>
          </cell>
          <cell r="D1965" t="str">
            <v>47375</v>
          </cell>
        </row>
        <row r="1966">
          <cell r="C1966" t="str">
            <v>竹富町</v>
          </cell>
          <cell r="D1966" t="str">
            <v>47381</v>
          </cell>
        </row>
        <row r="1967">
          <cell r="C1967" t="str">
            <v>与那国町</v>
          </cell>
          <cell r="D1967" t="str">
            <v>47382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推移と将来展望"/>
      <sheetName val="【参考】2015年基点推計による年度末推移 "/>
      <sheetName val="実績_総人口"/>
      <sheetName val="実績_動態"/>
      <sheetName val="実績_転出入"/>
      <sheetName val="長期目標_総人口"/>
      <sheetName val="長期目標_動態"/>
      <sheetName val="長期目標_出生死亡"/>
      <sheetName val="短期目標_総人口"/>
      <sheetName val="短期目標_動態"/>
      <sheetName val="短期目標_出生死亡"/>
      <sheetName val="推計_総人口"/>
      <sheetName val="推計_動態"/>
      <sheetName val="推計_出生死亡"/>
      <sheetName val="推計（2015基点）_総人口"/>
      <sheetName val="推計（2015年基点）_動態"/>
      <sheetName val="推計（2015年基点）_出生死亡"/>
      <sheetName val="RAW_将来推計(2015年起点)"/>
      <sheetName val="RAW_2020年まで推計"/>
      <sheetName val="RAW_社人研準拠推計(2020年)"/>
      <sheetName val="RAW_目標人口"/>
      <sheetName val="RAW_短期人口目標"/>
      <sheetName val="RAW_国勢調査_H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2">
          <cell r="B22">
            <v>21729</v>
          </cell>
          <cell r="C22">
            <v>20351.397131296402</v>
          </cell>
          <cell r="D22">
            <v>18899.160520803547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view="pageBreakPreview" zoomScale="50" zoomScaleNormal="100" zoomScaleSheetLayoutView="50" workbookViewId="0">
      <selection activeCell="X4" sqref="X4"/>
    </sheetView>
  </sheetViews>
  <sheetFormatPr defaultRowHeight="13.5" x14ac:dyDescent="0.15"/>
  <sheetData/>
  <phoneticPr fontId="3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67:W74"/>
  <sheetViews>
    <sheetView view="pageBreakPreview" topLeftCell="A25" zoomScale="55" zoomScaleNormal="100" zoomScaleSheetLayoutView="55" workbookViewId="0">
      <selection activeCell="E69" sqref="E69"/>
    </sheetView>
  </sheetViews>
  <sheetFormatPr defaultRowHeight="13.5" x14ac:dyDescent="0.15"/>
  <cols>
    <col min="2" max="23" width="10.625" customWidth="1"/>
  </cols>
  <sheetData>
    <row r="67" spans="2:23" ht="15" customHeight="1" x14ac:dyDescent="0.15">
      <c r="B67" s="115"/>
      <c r="C67" s="162"/>
      <c r="D67" s="163" t="s">
        <v>94</v>
      </c>
      <c r="E67" s="164"/>
      <c r="F67" s="162"/>
      <c r="G67" s="163" t="s">
        <v>95</v>
      </c>
      <c r="H67" s="164"/>
      <c r="I67" s="162"/>
      <c r="J67" s="163" t="s">
        <v>96</v>
      </c>
      <c r="K67" s="164"/>
      <c r="L67" s="162"/>
      <c r="M67" s="163" t="s">
        <v>97</v>
      </c>
      <c r="N67" s="164"/>
      <c r="O67" s="162"/>
      <c r="P67" s="163" t="s">
        <v>98</v>
      </c>
      <c r="Q67" s="164"/>
      <c r="R67" s="162"/>
      <c r="S67" s="163" t="s">
        <v>110</v>
      </c>
      <c r="T67" s="164"/>
      <c r="U67" s="162"/>
      <c r="V67" s="163" t="s">
        <v>111</v>
      </c>
      <c r="W67" s="164"/>
    </row>
    <row r="68" spans="2:23" ht="15" customHeight="1" x14ac:dyDescent="0.15">
      <c r="B68" s="150"/>
      <c r="C68" s="161" t="s">
        <v>101</v>
      </c>
      <c r="D68" s="149" t="s">
        <v>99</v>
      </c>
      <c r="E68" s="149" t="s">
        <v>100</v>
      </c>
      <c r="F68" s="148" t="s">
        <v>101</v>
      </c>
      <c r="G68" s="147" t="s">
        <v>99</v>
      </c>
      <c r="H68" s="147" t="s">
        <v>100</v>
      </c>
      <c r="I68" s="148" t="s">
        <v>101</v>
      </c>
      <c r="J68" s="147" t="s">
        <v>99</v>
      </c>
      <c r="K68" s="147" t="s">
        <v>100</v>
      </c>
      <c r="L68" s="148" t="s">
        <v>101</v>
      </c>
      <c r="M68" s="147" t="s">
        <v>99</v>
      </c>
      <c r="N68" s="147" t="s">
        <v>100</v>
      </c>
      <c r="O68" s="148" t="s">
        <v>101</v>
      </c>
      <c r="P68" s="147" t="s">
        <v>99</v>
      </c>
      <c r="Q68" s="147" t="s">
        <v>100</v>
      </c>
      <c r="R68" s="148" t="s">
        <v>101</v>
      </c>
      <c r="S68" s="147" t="s">
        <v>99</v>
      </c>
      <c r="T68" s="147" t="s">
        <v>100</v>
      </c>
      <c r="U68" s="148" t="s">
        <v>101</v>
      </c>
      <c r="V68" s="147" t="s">
        <v>99</v>
      </c>
      <c r="W68" s="147" t="s">
        <v>100</v>
      </c>
    </row>
    <row r="69" spans="2:23" ht="20.100000000000001" customHeight="1" x14ac:dyDescent="0.15">
      <c r="B69" s="151" t="s">
        <v>91</v>
      </c>
      <c r="C69" s="165">
        <v>21820</v>
      </c>
      <c r="D69" s="165">
        <v>-243</v>
      </c>
      <c r="E69" s="166">
        <v>-1.1136571952337306E-2</v>
      </c>
      <c r="F69" s="165">
        <v>21558</v>
      </c>
      <c r="G69" s="165">
        <v>-189</v>
      </c>
      <c r="H69" s="166">
        <v>-8.7670470359031451E-3</v>
      </c>
      <c r="I69" s="165">
        <v>21359</v>
      </c>
      <c r="J69" s="165">
        <v>-293</v>
      </c>
      <c r="K69" s="166">
        <v>-1.3717870686829907E-2</v>
      </c>
      <c r="L69" s="165">
        <v>21067</v>
      </c>
      <c r="M69" s="165">
        <v>-413</v>
      </c>
      <c r="N69" s="166">
        <v>-1.960412018797171E-2</v>
      </c>
      <c r="O69" s="165">
        <v>20652</v>
      </c>
      <c r="P69" s="165">
        <v>-401</v>
      </c>
      <c r="Q69" s="166">
        <v>-1.9417005616889405E-2</v>
      </c>
      <c r="R69" s="165">
        <v>20257</v>
      </c>
      <c r="S69" s="165">
        <v>-400</v>
      </c>
      <c r="T69" s="166">
        <v>-1.9746260551907983E-2</v>
      </c>
      <c r="U69" s="165">
        <v>20399</v>
      </c>
      <c r="V69" s="165">
        <v>-379</v>
      </c>
      <c r="W69" s="166">
        <v>-1.8579342124613953E-2</v>
      </c>
    </row>
    <row r="70" spans="2:23" ht="20.100000000000001" customHeight="1" x14ac:dyDescent="0.15">
      <c r="B70" s="154" t="s">
        <v>86</v>
      </c>
      <c r="C70" s="167">
        <v>54158</v>
      </c>
      <c r="D70" s="168">
        <v>-791</v>
      </c>
      <c r="E70" s="169">
        <v>-1.4605413789283208E-2</v>
      </c>
      <c r="F70" s="168">
        <v>54859</v>
      </c>
      <c r="G70" s="168">
        <v>-809</v>
      </c>
      <c r="H70" s="169">
        <v>-1.4746896589438379E-2</v>
      </c>
      <c r="I70" s="168">
        <v>54027</v>
      </c>
      <c r="J70" s="168">
        <v>-771</v>
      </c>
      <c r="K70" s="169">
        <v>-1.4270642456549503E-2</v>
      </c>
      <c r="L70" s="168">
        <v>53256</v>
      </c>
      <c r="M70" s="168">
        <v>-847</v>
      </c>
      <c r="N70" s="169">
        <v>-1.5904311251314408E-2</v>
      </c>
      <c r="O70" s="168">
        <v>52409</v>
      </c>
      <c r="P70" s="168">
        <v>-924</v>
      </c>
      <c r="Q70" s="169">
        <v>-1.7630559636703621E-2</v>
      </c>
      <c r="R70" s="168">
        <v>51485</v>
      </c>
      <c r="S70" s="168">
        <v>-887</v>
      </c>
      <c r="T70" s="169">
        <v>-1.7228318927843062E-2</v>
      </c>
      <c r="U70" s="168">
        <v>49660</v>
      </c>
      <c r="V70" s="168">
        <v>-1110</v>
      </c>
      <c r="W70" s="169">
        <v>-2.2351993556182038E-2</v>
      </c>
    </row>
    <row r="71" spans="2:23" ht="20.100000000000001" customHeight="1" x14ac:dyDescent="0.15">
      <c r="B71" s="154" t="s">
        <v>90</v>
      </c>
      <c r="C71" s="168">
        <v>34177</v>
      </c>
      <c r="D71" s="168">
        <v>13</v>
      </c>
      <c r="E71" s="169">
        <v>3.8037276531000382E-4</v>
      </c>
      <c r="F71" s="168">
        <v>34195</v>
      </c>
      <c r="G71" s="168">
        <v>77</v>
      </c>
      <c r="H71" s="169">
        <v>2.2517911975435006E-3</v>
      </c>
      <c r="I71" s="168">
        <v>34265</v>
      </c>
      <c r="J71" s="168">
        <v>149</v>
      </c>
      <c r="K71" s="169">
        <v>4.3484605282358094E-3</v>
      </c>
      <c r="L71" s="168">
        <v>34414</v>
      </c>
      <c r="M71" s="168">
        <v>255</v>
      </c>
      <c r="N71" s="169">
        <v>7.4097750915325155E-3</v>
      </c>
      <c r="O71" s="168">
        <v>34669</v>
      </c>
      <c r="P71" s="168">
        <v>153</v>
      </c>
      <c r="Q71" s="169">
        <v>4.413164498543367E-3</v>
      </c>
      <c r="R71" s="168">
        <v>34822</v>
      </c>
      <c r="S71" s="168">
        <v>102</v>
      </c>
      <c r="T71" s="169">
        <v>2.9291827005915802E-3</v>
      </c>
      <c r="U71" s="168">
        <v>35882</v>
      </c>
      <c r="V71" s="168">
        <v>187</v>
      </c>
      <c r="W71" s="169">
        <v>5.2115266707541382E-3</v>
      </c>
    </row>
    <row r="72" spans="2:23" ht="20.100000000000001" customHeight="1" x14ac:dyDescent="0.15">
      <c r="B72" s="154" t="s">
        <v>88</v>
      </c>
      <c r="C72" s="168">
        <v>20469</v>
      </c>
      <c r="D72" s="168">
        <v>-387</v>
      </c>
      <c r="E72" s="169">
        <v>-1.890663930822219E-2</v>
      </c>
      <c r="F72" s="168">
        <v>20200</v>
      </c>
      <c r="G72" s="168">
        <v>-379</v>
      </c>
      <c r="H72" s="169">
        <v>-1.8762376237623762E-2</v>
      </c>
      <c r="I72" s="168">
        <v>19809</v>
      </c>
      <c r="J72" s="168">
        <v>-388</v>
      </c>
      <c r="K72" s="169">
        <v>-1.9587056388510275E-2</v>
      </c>
      <c r="L72" s="168">
        <v>19421</v>
      </c>
      <c r="M72" s="168">
        <v>-442</v>
      </c>
      <c r="N72" s="169">
        <v>-2.2758869265228361E-2</v>
      </c>
      <c r="O72" s="168">
        <v>18979</v>
      </c>
      <c r="P72" s="168">
        <v>-438</v>
      </c>
      <c r="Q72" s="169">
        <v>-2.3078138995732123E-2</v>
      </c>
      <c r="R72" s="168">
        <v>18541</v>
      </c>
      <c r="S72" s="168">
        <v>-437</v>
      </c>
      <c r="T72" s="169">
        <v>-2.3569386764467935E-2</v>
      </c>
      <c r="U72" s="168">
        <v>19000</v>
      </c>
      <c r="V72" s="168">
        <v>-422</v>
      </c>
      <c r="W72" s="169">
        <v>-2.2210526315789472E-2</v>
      </c>
    </row>
    <row r="73" spans="2:23" ht="20.100000000000001" customHeight="1" x14ac:dyDescent="0.15">
      <c r="B73" s="157" t="s">
        <v>89</v>
      </c>
      <c r="C73" s="168">
        <v>13175</v>
      </c>
      <c r="D73" s="168">
        <v>-189</v>
      </c>
      <c r="E73" s="169">
        <v>-1.4345351043643264E-2</v>
      </c>
      <c r="F73" s="168">
        <v>13043</v>
      </c>
      <c r="G73" s="168">
        <v>-226</v>
      </c>
      <c r="H73" s="169">
        <v>-1.7327302001073373E-2</v>
      </c>
      <c r="I73" s="168">
        <v>12820</v>
      </c>
      <c r="J73" s="168">
        <v>-228</v>
      </c>
      <c r="K73" s="169">
        <v>-1.7784711388455537E-2</v>
      </c>
      <c r="L73" s="168">
        <v>12592</v>
      </c>
      <c r="M73" s="168">
        <v>-181</v>
      </c>
      <c r="N73" s="169">
        <v>-1.437420584498094E-2</v>
      </c>
      <c r="O73" s="168">
        <v>12411</v>
      </c>
      <c r="P73" s="168">
        <v>-238</v>
      </c>
      <c r="Q73" s="169">
        <v>-1.9176536943034405E-2</v>
      </c>
      <c r="R73" s="168">
        <v>12173</v>
      </c>
      <c r="S73" s="168">
        <v>-237</v>
      </c>
      <c r="T73" s="169">
        <v>-1.9469317341657768E-2</v>
      </c>
      <c r="U73" s="168">
        <v>12393</v>
      </c>
      <c r="V73" s="168">
        <v>-287</v>
      </c>
      <c r="W73" s="169">
        <v>-2.3158234487210522E-2</v>
      </c>
    </row>
    <row r="74" spans="2:23" ht="20.100000000000001" customHeight="1" x14ac:dyDescent="0.15">
      <c r="B74" s="158" t="s">
        <v>87</v>
      </c>
      <c r="C74" s="170">
        <v>17641</v>
      </c>
      <c r="D74" s="170">
        <v>-262</v>
      </c>
      <c r="E74" s="171">
        <v>-1.4851765772915368E-2</v>
      </c>
      <c r="F74" s="170">
        <v>17440</v>
      </c>
      <c r="G74" s="170">
        <v>-230</v>
      </c>
      <c r="H74" s="171">
        <v>-1.3188073394495414E-2</v>
      </c>
      <c r="I74" s="170">
        <v>17199</v>
      </c>
      <c r="J74" s="170">
        <v>-184</v>
      </c>
      <c r="K74" s="171">
        <v>-1.0698296412582128E-2</v>
      </c>
      <c r="L74" s="170">
        <v>17015</v>
      </c>
      <c r="M74" s="170">
        <v>-219</v>
      </c>
      <c r="N74" s="171">
        <v>-1.2870996179841316E-2</v>
      </c>
      <c r="O74" s="170">
        <v>16796</v>
      </c>
      <c r="P74" s="170">
        <v>-203</v>
      </c>
      <c r="Q74" s="171">
        <v>-1.2086211002619671E-2</v>
      </c>
      <c r="R74" s="170">
        <v>16593</v>
      </c>
      <c r="S74" s="170">
        <v>-259</v>
      </c>
      <c r="T74" s="171">
        <v>-1.5608991743506297E-2</v>
      </c>
      <c r="U74" s="170">
        <v>17222</v>
      </c>
      <c r="V74" s="170">
        <v>-298</v>
      </c>
      <c r="W74" s="171">
        <v>-1.7303449076762279E-2</v>
      </c>
    </row>
  </sheetData>
  <phoneticPr fontId="3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1" fitToHeight="0" orientation="landscape" r:id="rId1"/>
  <rowBreaks count="1" manualBreakCount="1">
    <brk id="74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42050-9F08-43B3-8F9A-FBD27145642F}">
  <sheetPr>
    <tabColor rgb="FFFFFF00"/>
    <pageSetUpPr fitToPage="1"/>
  </sheetPr>
  <dimension ref="B58:AD74"/>
  <sheetViews>
    <sheetView tabSelected="1" view="pageBreakPreview" zoomScale="55" zoomScaleNormal="100" zoomScaleSheetLayoutView="55" workbookViewId="0">
      <selection activeCell="L3" sqref="L3"/>
    </sheetView>
  </sheetViews>
  <sheetFormatPr defaultRowHeight="13.5" x14ac:dyDescent="0.15"/>
  <cols>
    <col min="2" max="23" width="10.625" customWidth="1"/>
  </cols>
  <sheetData>
    <row r="58" spans="30:30" x14ac:dyDescent="0.15">
      <c r="AD58" t="s">
        <v>115</v>
      </c>
    </row>
    <row r="67" spans="2:23" ht="15" customHeight="1" x14ac:dyDescent="0.15">
      <c r="B67" s="115"/>
      <c r="C67" s="162"/>
      <c r="D67" s="163" t="s">
        <v>95</v>
      </c>
      <c r="E67" s="183"/>
      <c r="F67" s="178"/>
      <c r="G67" s="163" t="s">
        <v>96</v>
      </c>
      <c r="H67" s="183"/>
      <c r="I67" s="178"/>
      <c r="J67" s="163" t="s">
        <v>97</v>
      </c>
      <c r="K67" s="183"/>
      <c r="L67" s="178"/>
      <c r="M67" s="163" t="s">
        <v>98</v>
      </c>
      <c r="N67" s="183"/>
      <c r="O67" s="178"/>
      <c r="P67" s="163" t="s">
        <v>110</v>
      </c>
      <c r="Q67" s="183"/>
      <c r="R67" s="178"/>
      <c r="S67" s="163" t="s">
        <v>111</v>
      </c>
      <c r="T67" s="183"/>
      <c r="U67" s="178"/>
      <c r="V67" s="163" t="s">
        <v>112</v>
      </c>
      <c r="W67" s="164"/>
    </row>
    <row r="68" spans="2:23" ht="15" customHeight="1" x14ac:dyDescent="0.15">
      <c r="B68" s="150"/>
      <c r="C68" s="148" t="s">
        <v>101</v>
      </c>
      <c r="D68" s="147" t="s">
        <v>99</v>
      </c>
      <c r="E68" s="184" t="s">
        <v>100</v>
      </c>
      <c r="F68" s="179" t="s">
        <v>101</v>
      </c>
      <c r="G68" s="147" t="s">
        <v>99</v>
      </c>
      <c r="H68" s="184" t="s">
        <v>100</v>
      </c>
      <c r="I68" s="179" t="s">
        <v>101</v>
      </c>
      <c r="J68" s="147" t="s">
        <v>99</v>
      </c>
      <c r="K68" s="184" t="s">
        <v>100</v>
      </c>
      <c r="L68" s="179" t="s">
        <v>101</v>
      </c>
      <c r="M68" s="147" t="s">
        <v>99</v>
      </c>
      <c r="N68" s="184" t="s">
        <v>100</v>
      </c>
      <c r="O68" s="179" t="s">
        <v>101</v>
      </c>
      <c r="P68" s="147" t="s">
        <v>99</v>
      </c>
      <c r="Q68" s="184" t="s">
        <v>100</v>
      </c>
      <c r="R68" s="179" t="s">
        <v>101</v>
      </c>
      <c r="S68" s="147" t="s">
        <v>99</v>
      </c>
      <c r="T68" s="184" t="s">
        <v>100</v>
      </c>
      <c r="U68" s="179" t="s">
        <v>101</v>
      </c>
      <c r="V68" s="147" t="s">
        <v>99</v>
      </c>
      <c r="W68" s="147" t="s">
        <v>100</v>
      </c>
    </row>
    <row r="69" spans="2:23" ht="20.100000000000001" customHeight="1" x14ac:dyDescent="0.15">
      <c r="B69" s="172" t="s">
        <v>91</v>
      </c>
      <c r="C69" s="165">
        <v>21558</v>
      </c>
      <c r="D69" s="165">
        <v>-189</v>
      </c>
      <c r="E69" s="185">
        <v>-8.7670470359031451E-3</v>
      </c>
      <c r="F69" s="180">
        <v>21359</v>
      </c>
      <c r="G69" s="165">
        <v>-293</v>
      </c>
      <c r="H69" s="185">
        <v>-1.3717870686829907E-2</v>
      </c>
      <c r="I69" s="180">
        <v>21067</v>
      </c>
      <c r="J69" s="165">
        <v>-413</v>
      </c>
      <c r="K69" s="185">
        <v>-1.960412018797171E-2</v>
      </c>
      <c r="L69" s="180">
        <v>20652</v>
      </c>
      <c r="M69" s="165">
        <v>-401</v>
      </c>
      <c r="N69" s="185">
        <v>-1.9417005616889405E-2</v>
      </c>
      <c r="O69" s="180">
        <v>20257</v>
      </c>
      <c r="P69" s="165">
        <v>-400</v>
      </c>
      <c r="Q69" s="185">
        <v>-1.9746260551907983E-2</v>
      </c>
      <c r="R69" s="180">
        <v>20399</v>
      </c>
      <c r="S69" s="165">
        <v>-379</v>
      </c>
      <c r="T69" s="185">
        <v>-1.8579342124613953E-2</v>
      </c>
      <c r="U69" s="180">
        <v>20015</v>
      </c>
      <c r="V69" s="165">
        <v>-380</v>
      </c>
      <c r="W69" s="166">
        <v>-1.899620075984803E-2</v>
      </c>
    </row>
    <row r="70" spans="2:23" ht="20.100000000000001" customHeight="1" x14ac:dyDescent="0.15">
      <c r="B70" s="173" t="s">
        <v>86</v>
      </c>
      <c r="C70" s="168">
        <v>54859</v>
      </c>
      <c r="D70" s="168">
        <v>-809</v>
      </c>
      <c r="E70" s="186">
        <v>-1.4746896589438379E-2</v>
      </c>
      <c r="F70" s="181">
        <v>54027</v>
      </c>
      <c r="G70" s="168">
        <v>-771</v>
      </c>
      <c r="H70" s="186">
        <v>-1.4270642456549503E-2</v>
      </c>
      <c r="I70" s="181">
        <v>53256</v>
      </c>
      <c r="J70" s="168">
        <v>-847</v>
      </c>
      <c r="K70" s="186">
        <v>-1.5904311251314408E-2</v>
      </c>
      <c r="L70" s="181">
        <v>52409</v>
      </c>
      <c r="M70" s="168">
        <v>-924</v>
      </c>
      <c r="N70" s="186">
        <v>-1.7630559636703621E-2</v>
      </c>
      <c r="O70" s="181">
        <v>51485</v>
      </c>
      <c r="P70" s="168">
        <v>-887</v>
      </c>
      <c r="Q70" s="186">
        <v>-1.7228318927843062E-2</v>
      </c>
      <c r="R70" s="181">
        <v>49660</v>
      </c>
      <c r="S70" s="168">
        <v>-1110</v>
      </c>
      <c r="T70" s="186">
        <v>-2.2351993556182038E-2</v>
      </c>
      <c r="U70" s="181">
        <v>48839</v>
      </c>
      <c r="V70" s="168">
        <v>-827</v>
      </c>
      <c r="W70" s="169">
        <v>-1.6933188640226048E-2</v>
      </c>
    </row>
    <row r="71" spans="2:23" ht="20.100000000000001" customHeight="1" x14ac:dyDescent="0.15">
      <c r="B71" s="174" t="s">
        <v>90</v>
      </c>
      <c r="C71" s="168">
        <v>34195</v>
      </c>
      <c r="D71" s="168">
        <v>77</v>
      </c>
      <c r="E71" s="186">
        <v>2.2517911975435006E-3</v>
      </c>
      <c r="F71" s="181">
        <v>34265</v>
      </c>
      <c r="G71" s="168">
        <v>149</v>
      </c>
      <c r="H71" s="186">
        <v>4.3484605282358094E-3</v>
      </c>
      <c r="I71" s="181">
        <v>34414</v>
      </c>
      <c r="J71" s="168">
        <v>255</v>
      </c>
      <c r="K71" s="186">
        <v>7.4097750915325155E-3</v>
      </c>
      <c r="L71" s="181">
        <v>34669</v>
      </c>
      <c r="M71" s="168">
        <v>153</v>
      </c>
      <c r="N71" s="186">
        <v>4.413164498543367E-3</v>
      </c>
      <c r="O71" s="181">
        <v>34822</v>
      </c>
      <c r="P71" s="168">
        <v>102</v>
      </c>
      <c r="Q71" s="186">
        <v>2.9291827005915802E-3</v>
      </c>
      <c r="R71" s="181">
        <v>35882</v>
      </c>
      <c r="S71" s="168">
        <v>187</v>
      </c>
      <c r="T71" s="186">
        <v>5.2115266707541382E-3</v>
      </c>
      <c r="U71" s="181">
        <v>35940</v>
      </c>
      <c r="V71" s="168">
        <v>52</v>
      </c>
      <c r="W71" s="169">
        <v>1.4468558708959378E-3</v>
      </c>
    </row>
    <row r="72" spans="2:23" ht="20.100000000000001" customHeight="1" x14ac:dyDescent="0.15">
      <c r="B72" s="175" t="s">
        <v>88</v>
      </c>
      <c r="C72" s="168">
        <v>20200</v>
      </c>
      <c r="D72" s="168">
        <v>-379</v>
      </c>
      <c r="E72" s="186">
        <v>-1.8762376237623762E-2</v>
      </c>
      <c r="F72" s="181">
        <v>19809</v>
      </c>
      <c r="G72" s="168">
        <v>-388</v>
      </c>
      <c r="H72" s="186">
        <v>-1.9587056388510275E-2</v>
      </c>
      <c r="I72" s="181">
        <v>19421</v>
      </c>
      <c r="J72" s="168">
        <v>-442</v>
      </c>
      <c r="K72" s="186">
        <v>-2.2758869265228361E-2</v>
      </c>
      <c r="L72" s="181">
        <v>18979</v>
      </c>
      <c r="M72" s="168">
        <v>-438</v>
      </c>
      <c r="N72" s="186">
        <v>-2.3078138995732123E-2</v>
      </c>
      <c r="O72" s="181">
        <v>18541</v>
      </c>
      <c r="P72" s="168">
        <v>-437</v>
      </c>
      <c r="Q72" s="186">
        <v>-2.3569386764467935E-2</v>
      </c>
      <c r="R72" s="181">
        <v>19000</v>
      </c>
      <c r="S72" s="168">
        <v>-422</v>
      </c>
      <c r="T72" s="186">
        <v>-2.2210526315789472E-2</v>
      </c>
      <c r="U72" s="181">
        <v>18569</v>
      </c>
      <c r="V72" s="168">
        <v>-423</v>
      </c>
      <c r="W72" s="169">
        <v>-2.2779901987182938E-2</v>
      </c>
    </row>
    <row r="73" spans="2:23" ht="20.100000000000001" customHeight="1" x14ac:dyDescent="0.15">
      <c r="B73" s="176" t="s">
        <v>89</v>
      </c>
      <c r="C73" s="168">
        <v>13043</v>
      </c>
      <c r="D73" s="168">
        <v>-226</v>
      </c>
      <c r="E73" s="186">
        <v>-1.7327302001073373E-2</v>
      </c>
      <c r="F73" s="181">
        <v>12820</v>
      </c>
      <c r="G73" s="168">
        <v>-228</v>
      </c>
      <c r="H73" s="186">
        <v>-1.7784711388455537E-2</v>
      </c>
      <c r="I73" s="181">
        <v>12592</v>
      </c>
      <c r="J73" s="168">
        <v>-181</v>
      </c>
      <c r="K73" s="186">
        <v>-1.437420584498094E-2</v>
      </c>
      <c r="L73" s="181">
        <v>12411</v>
      </c>
      <c r="M73" s="168">
        <v>-238</v>
      </c>
      <c r="N73" s="186">
        <v>-1.9176536943034405E-2</v>
      </c>
      <c r="O73" s="181">
        <v>12173</v>
      </c>
      <c r="P73" s="168">
        <v>-237</v>
      </c>
      <c r="Q73" s="186">
        <v>-1.9469317341657768E-2</v>
      </c>
      <c r="R73" s="181">
        <v>12393</v>
      </c>
      <c r="S73" s="168">
        <v>-287</v>
      </c>
      <c r="T73" s="186">
        <v>-2.3158234487210522E-2</v>
      </c>
      <c r="U73" s="181">
        <v>12148</v>
      </c>
      <c r="V73" s="168">
        <v>-283</v>
      </c>
      <c r="W73" s="169">
        <v>-2.3296015805070795E-2</v>
      </c>
    </row>
    <row r="74" spans="2:23" ht="20.100000000000001" customHeight="1" x14ac:dyDescent="0.15">
      <c r="B74" s="177" t="s">
        <v>87</v>
      </c>
      <c r="C74" s="170">
        <v>17440</v>
      </c>
      <c r="D74" s="170">
        <v>-230</v>
      </c>
      <c r="E74" s="187">
        <v>-1.3188073394495414E-2</v>
      </c>
      <c r="F74" s="182">
        <v>17199</v>
      </c>
      <c r="G74" s="170">
        <v>-184</v>
      </c>
      <c r="H74" s="171">
        <v>-1.0698296412582128E-2</v>
      </c>
      <c r="I74" s="170">
        <v>17015</v>
      </c>
      <c r="J74" s="170">
        <v>-219</v>
      </c>
      <c r="K74" s="187">
        <v>-1.2870996179841316E-2</v>
      </c>
      <c r="L74" s="182">
        <v>16796</v>
      </c>
      <c r="M74" s="170">
        <v>-203</v>
      </c>
      <c r="N74" s="187">
        <v>-1.2086211002619671E-2</v>
      </c>
      <c r="O74" s="182">
        <v>16593</v>
      </c>
      <c r="P74" s="170">
        <v>-259</v>
      </c>
      <c r="Q74" s="187">
        <v>-1.5608991743506297E-2</v>
      </c>
      <c r="R74" s="182">
        <v>17222</v>
      </c>
      <c r="S74" s="170">
        <v>-298</v>
      </c>
      <c r="T74" s="187">
        <v>-1.7303449076762279E-2</v>
      </c>
      <c r="U74" s="182">
        <v>16981</v>
      </c>
      <c r="V74" s="170">
        <v>-236</v>
      </c>
      <c r="W74" s="171">
        <v>-1.3897885872445675E-2</v>
      </c>
    </row>
  </sheetData>
  <phoneticPr fontId="3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1" fitToHeight="0" orientation="landscape" r:id="rId1"/>
  <rowBreaks count="1" manualBreakCount="1">
    <brk id="74" max="2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X113"/>
  <sheetViews>
    <sheetView view="pageBreakPreview" topLeftCell="Z3" zoomScale="70" zoomScaleNormal="14" zoomScaleSheetLayoutView="70" workbookViewId="0">
      <selection activeCell="AV7" sqref="AV7"/>
    </sheetView>
  </sheetViews>
  <sheetFormatPr defaultRowHeight="13.5" x14ac:dyDescent="0.15"/>
  <cols>
    <col min="26" max="26" width="11.75" bestFit="1" customWidth="1"/>
    <col min="28" max="42" width="9" customWidth="1"/>
  </cols>
  <sheetData>
    <row r="1" spans="1:50" ht="24.75" x14ac:dyDescent="0.15">
      <c r="A1" s="188" t="s">
        <v>92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</row>
    <row r="2" spans="1:50" ht="13.5" customHeight="1" x14ac:dyDescent="0.1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50" ht="18.75" customHeight="1" x14ac:dyDescent="0.15">
      <c r="A3" s="146" t="s">
        <v>91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4" spans="1:50" ht="13.5" customHeight="1" x14ac:dyDescent="0.15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Z4" s="115"/>
      <c r="AA4" s="162"/>
      <c r="AB4" s="163" t="s">
        <v>94</v>
      </c>
      <c r="AC4" s="164"/>
      <c r="AD4" s="162"/>
      <c r="AE4" s="163" t="s">
        <v>95</v>
      </c>
      <c r="AF4" s="164"/>
      <c r="AG4" s="162"/>
      <c r="AH4" s="163" t="s">
        <v>96</v>
      </c>
      <c r="AI4" s="164"/>
      <c r="AJ4" s="162"/>
      <c r="AK4" s="163" t="s">
        <v>97</v>
      </c>
      <c r="AL4" s="164"/>
      <c r="AM4" s="162"/>
      <c r="AN4" s="163" t="s">
        <v>98</v>
      </c>
      <c r="AO4" s="164"/>
      <c r="AP4" s="162"/>
      <c r="AQ4" s="163" t="s">
        <v>110</v>
      </c>
      <c r="AR4" s="164"/>
      <c r="AS4" s="162"/>
      <c r="AT4" s="163" t="s">
        <v>111</v>
      </c>
      <c r="AU4" s="164"/>
      <c r="AV4" s="162"/>
      <c r="AW4" s="163" t="s">
        <v>113</v>
      </c>
      <c r="AX4" s="164"/>
    </row>
    <row r="5" spans="1:50" ht="13.5" customHeight="1" x14ac:dyDescent="0.1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Z5" s="150"/>
      <c r="AA5" s="148" t="s">
        <v>101</v>
      </c>
      <c r="AB5" s="147" t="s">
        <v>99</v>
      </c>
      <c r="AC5" s="147" t="s">
        <v>100</v>
      </c>
      <c r="AD5" s="148" t="s">
        <v>101</v>
      </c>
      <c r="AE5" s="147" t="s">
        <v>99</v>
      </c>
      <c r="AF5" s="147" t="s">
        <v>100</v>
      </c>
      <c r="AG5" s="148" t="s">
        <v>101</v>
      </c>
      <c r="AH5" s="147" t="s">
        <v>99</v>
      </c>
      <c r="AI5" s="147" t="s">
        <v>100</v>
      </c>
      <c r="AJ5" s="148" t="s">
        <v>101</v>
      </c>
      <c r="AK5" s="147" t="s">
        <v>99</v>
      </c>
      <c r="AL5" s="147" t="s">
        <v>100</v>
      </c>
      <c r="AM5" s="148" t="s">
        <v>101</v>
      </c>
      <c r="AN5" s="147" t="s">
        <v>99</v>
      </c>
      <c r="AO5" s="147" t="s">
        <v>100</v>
      </c>
      <c r="AP5" s="148" t="s">
        <v>101</v>
      </c>
      <c r="AQ5" s="147" t="s">
        <v>99</v>
      </c>
      <c r="AR5" s="147" t="s">
        <v>100</v>
      </c>
      <c r="AS5" s="148" t="s">
        <v>101</v>
      </c>
      <c r="AT5" s="147" t="s">
        <v>99</v>
      </c>
      <c r="AU5" s="147" t="s">
        <v>100</v>
      </c>
      <c r="AV5" s="148" t="s">
        <v>101</v>
      </c>
      <c r="AW5" s="147" t="s">
        <v>99</v>
      </c>
      <c r="AX5" s="147" t="s">
        <v>100</v>
      </c>
    </row>
    <row r="6" spans="1:50" ht="13.5" customHeight="1" x14ac:dyDescent="0.1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Z6" s="151" t="s">
        <v>93</v>
      </c>
      <c r="AA6" s="152">
        <v>21820</v>
      </c>
      <c r="AB6" s="152">
        <v>-243</v>
      </c>
      <c r="AC6" s="153">
        <f>AB6/AA6</f>
        <v>-1.1136571952337306E-2</v>
      </c>
      <c r="AD6" s="152">
        <v>21558</v>
      </c>
      <c r="AE6" s="152">
        <v>-189</v>
      </c>
      <c r="AF6" s="153">
        <f>AE6/AD6</f>
        <v>-8.7670470359031451E-3</v>
      </c>
      <c r="AG6" s="152">
        <v>21359</v>
      </c>
      <c r="AH6" s="152">
        <v>-293</v>
      </c>
      <c r="AI6" s="153">
        <f>AH6/AG6</f>
        <v>-1.3717870686829907E-2</v>
      </c>
      <c r="AJ6" s="152">
        <v>21067</v>
      </c>
      <c r="AK6" s="152">
        <v>-413</v>
      </c>
      <c r="AL6" s="153">
        <f>AK6/AJ6</f>
        <v>-1.960412018797171E-2</v>
      </c>
      <c r="AM6" s="152">
        <v>20652</v>
      </c>
      <c r="AN6" s="152">
        <v>-401</v>
      </c>
      <c r="AO6" s="153">
        <f t="shared" ref="AO6:AO11" si="0">AN6/AM6</f>
        <v>-1.9417005616889405E-2</v>
      </c>
      <c r="AP6" s="152">
        <v>20257</v>
      </c>
      <c r="AQ6" s="152">
        <v>-400</v>
      </c>
      <c r="AR6" s="153">
        <f t="shared" ref="AR6:AR11" si="1">AQ6/AP6</f>
        <v>-1.9746260551907983E-2</v>
      </c>
      <c r="AS6" s="152">
        <v>20399</v>
      </c>
      <c r="AT6" s="152">
        <v>-379</v>
      </c>
      <c r="AU6" s="153">
        <f t="shared" ref="AU6:AU11" si="2">AT6/AS6</f>
        <v>-1.8579342124613953E-2</v>
      </c>
      <c r="AV6" s="152">
        <v>20015</v>
      </c>
      <c r="AW6" s="152">
        <f>96+530-411-595</f>
        <v>-380</v>
      </c>
      <c r="AX6" s="153">
        <f>AW6/AV6</f>
        <v>-1.8985760679490381E-2</v>
      </c>
    </row>
    <row r="7" spans="1:50" ht="13.5" customHeight="1" x14ac:dyDescent="0.15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Z7" s="154" t="s">
        <v>102</v>
      </c>
      <c r="AA7" s="155">
        <v>54158</v>
      </c>
      <c r="AB7" s="155">
        <v>-791</v>
      </c>
      <c r="AC7" s="156">
        <f>AB7/AA7</f>
        <v>-1.4605413789283208E-2</v>
      </c>
      <c r="AD7" s="155">
        <v>54859</v>
      </c>
      <c r="AE7" s="155">
        <v>-809</v>
      </c>
      <c r="AF7" s="156">
        <f>AE7/AD7</f>
        <v>-1.4746896589438379E-2</v>
      </c>
      <c r="AG7" s="155">
        <v>54027</v>
      </c>
      <c r="AH7" s="155">
        <v>-771</v>
      </c>
      <c r="AI7" s="156">
        <f>AH7/AG7</f>
        <v>-1.4270642456549503E-2</v>
      </c>
      <c r="AJ7" s="155">
        <v>53256</v>
      </c>
      <c r="AK7" s="155">
        <v>-847</v>
      </c>
      <c r="AL7" s="156">
        <f>AK7/AJ7</f>
        <v>-1.5904311251314408E-2</v>
      </c>
      <c r="AM7" s="155">
        <v>52409</v>
      </c>
      <c r="AN7" s="155">
        <v>-924</v>
      </c>
      <c r="AO7" s="156">
        <f t="shared" si="0"/>
        <v>-1.7630559636703621E-2</v>
      </c>
      <c r="AP7" s="155">
        <v>51485</v>
      </c>
      <c r="AQ7" s="155">
        <v>-887</v>
      </c>
      <c r="AR7" s="156">
        <f t="shared" si="1"/>
        <v>-1.7228318927843062E-2</v>
      </c>
      <c r="AS7" s="155">
        <v>49660</v>
      </c>
      <c r="AT7" s="155">
        <v>-1110</v>
      </c>
      <c r="AU7" s="156">
        <f t="shared" si="2"/>
        <v>-2.2351993556182038E-2</v>
      </c>
      <c r="AV7" s="155">
        <v>48839</v>
      </c>
      <c r="AW7" s="155">
        <f>185+1436-848-1600</f>
        <v>-827</v>
      </c>
      <c r="AX7" s="156">
        <f t="shared" ref="AX7:AX11" si="3">AW7/AV7</f>
        <v>-1.6933188640226048E-2</v>
      </c>
    </row>
    <row r="8" spans="1:50" ht="13.5" customHeight="1" x14ac:dyDescent="0.15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Z8" s="154" t="s">
        <v>103</v>
      </c>
      <c r="AA8" s="155">
        <v>34177</v>
      </c>
      <c r="AB8" s="155">
        <v>13</v>
      </c>
      <c r="AC8" s="156">
        <f>AB8/AA8</f>
        <v>3.8037276531000382E-4</v>
      </c>
      <c r="AD8" s="155">
        <v>34195</v>
      </c>
      <c r="AE8" s="155">
        <v>77</v>
      </c>
      <c r="AF8" s="156">
        <f>AE8/AD8</f>
        <v>2.2517911975435006E-3</v>
      </c>
      <c r="AG8" s="155">
        <v>34265</v>
      </c>
      <c r="AH8" s="155">
        <v>149</v>
      </c>
      <c r="AI8" s="156">
        <f>AH8/AG8</f>
        <v>4.3484605282358094E-3</v>
      </c>
      <c r="AJ8" s="155">
        <v>34414</v>
      </c>
      <c r="AK8" s="155">
        <v>255</v>
      </c>
      <c r="AL8" s="156">
        <f>AK8/AJ8</f>
        <v>7.4097750915325155E-3</v>
      </c>
      <c r="AM8" s="155">
        <v>34669</v>
      </c>
      <c r="AN8" s="155">
        <v>153</v>
      </c>
      <c r="AO8" s="156">
        <f t="shared" si="0"/>
        <v>4.413164498543367E-3</v>
      </c>
      <c r="AP8" s="155">
        <v>34822</v>
      </c>
      <c r="AQ8" s="155">
        <v>102</v>
      </c>
      <c r="AR8" s="156">
        <f t="shared" si="1"/>
        <v>2.9291827005915802E-3</v>
      </c>
      <c r="AS8" s="155">
        <v>35882</v>
      </c>
      <c r="AT8" s="155">
        <v>187</v>
      </c>
      <c r="AU8" s="156">
        <f t="shared" si="2"/>
        <v>5.2115266707541382E-3</v>
      </c>
      <c r="AV8" s="155">
        <v>35940</v>
      </c>
      <c r="AW8" s="155">
        <f>298+1207-461-992</f>
        <v>52</v>
      </c>
      <c r="AX8" s="156">
        <f t="shared" si="3"/>
        <v>1.4468558708959378E-3</v>
      </c>
    </row>
    <row r="9" spans="1:50" ht="13.5" customHeight="1" x14ac:dyDescent="0.15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Z9" s="154" t="s">
        <v>104</v>
      </c>
      <c r="AA9" s="155">
        <v>20469</v>
      </c>
      <c r="AB9" s="155">
        <v>-387</v>
      </c>
      <c r="AC9" s="156">
        <f>AB9/AA9</f>
        <v>-1.890663930822219E-2</v>
      </c>
      <c r="AD9" s="155">
        <v>20200</v>
      </c>
      <c r="AE9" s="155">
        <v>-379</v>
      </c>
      <c r="AF9" s="156">
        <f t="shared" ref="AF9:AF11" si="4">AE9/AD9</f>
        <v>-1.8762376237623762E-2</v>
      </c>
      <c r="AG9" s="155">
        <v>19809</v>
      </c>
      <c r="AH9" s="155">
        <v>-388</v>
      </c>
      <c r="AI9" s="156">
        <f t="shared" ref="AI9:AI11" si="5">AH9/AG9</f>
        <v>-1.9587056388510275E-2</v>
      </c>
      <c r="AJ9" s="155">
        <v>19421</v>
      </c>
      <c r="AK9" s="155">
        <v>-442</v>
      </c>
      <c r="AL9" s="156">
        <f t="shared" ref="AL9:AL11" si="6">AK9/AJ9</f>
        <v>-2.2758869265228361E-2</v>
      </c>
      <c r="AM9" s="155">
        <v>18979</v>
      </c>
      <c r="AN9" s="155">
        <v>-438</v>
      </c>
      <c r="AO9" s="156">
        <f t="shared" si="0"/>
        <v>-2.3078138995732123E-2</v>
      </c>
      <c r="AP9" s="155">
        <v>18541</v>
      </c>
      <c r="AQ9" s="155">
        <v>-437</v>
      </c>
      <c r="AR9" s="156">
        <f t="shared" si="1"/>
        <v>-2.3569386764467935E-2</v>
      </c>
      <c r="AS9" s="155">
        <v>19000</v>
      </c>
      <c r="AT9" s="155">
        <v>-422</v>
      </c>
      <c r="AU9" s="156">
        <f t="shared" si="2"/>
        <v>-2.2210526315789472E-2</v>
      </c>
      <c r="AV9" s="155">
        <v>18569</v>
      </c>
      <c r="AW9" s="155">
        <f>69+544-365-671</f>
        <v>-423</v>
      </c>
      <c r="AX9" s="156">
        <f t="shared" si="3"/>
        <v>-2.2779901987182938E-2</v>
      </c>
    </row>
    <row r="10" spans="1:50" ht="13.5" customHeight="1" x14ac:dyDescent="0.15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Z10" s="157" t="s">
        <v>105</v>
      </c>
      <c r="AA10" s="155">
        <v>13175</v>
      </c>
      <c r="AB10" s="155">
        <v>-189</v>
      </c>
      <c r="AC10" s="156">
        <f t="shared" ref="AC10:AC11" si="7">AB10/AA10</f>
        <v>-1.4345351043643264E-2</v>
      </c>
      <c r="AD10" s="155">
        <v>13043</v>
      </c>
      <c r="AE10" s="155">
        <v>-226</v>
      </c>
      <c r="AF10" s="156">
        <f t="shared" si="4"/>
        <v>-1.7327302001073373E-2</v>
      </c>
      <c r="AG10" s="155">
        <v>12820</v>
      </c>
      <c r="AH10" s="155">
        <v>-228</v>
      </c>
      <c r="AI10" s="156">
        <f t="shared" si="5"/>
        <v>-1.7784711388455537E-2</v>
      </c>
      <c r="AJ10" s="155">
        <v>12592</v>
      </c>
      <c r="AK10" s="155">
        <v>-181</v>
      </c>
      <c r="AL10" s="156">
        <f t="shared" si="6"/>
        <v>-1.437420584498094E-2</v>
      </c>
      <c r="AM10" s="155">
        <v>12411</v>
      </c>
      <c r="AN10" s="155">
        <v>-238</v>
      </c>
      <c r="AO10" s="156">
        <f t="shared" si="0"/>
        <v>-1.9176536943034405E-2</v>
      </c>
      <c r="AP10" s="155">
        <v>12173</v>
      </c>
      <c r="AQ10" s="155">
        <v>-237</v>
      </c>
      <c r="AR10" s="156">
        <f t="shared" si="1"/>
        <v>-1.9469317341657768E-2</v>
      </c>
      <c r="AS10" s="155">
        <v>12393</v>
      </c>
      <c r="AT10" s="155">
        <v>-287</v>
      </c>
      <c r="AU10" s="156">
        <f t="shared" si="2"/>
        <v>-2.3158234487210522E-2</v>
      </c>
      <c r="AV10" s="155">
        <v>12148</v>
      </c>
      <c r="AW10" s="155">
        <f>37+320-251-389</f>
        <v>-283</v>
      </c>
      <c r="AX10" s="156">
        <f t="shared" si="3"/>
        <v>-2.3296015805070795E-2</v>
      </c>
    </row>
    <row r="11" spans="1:50" ht="13.5" customHeight="1" x14ac:dyDescent="0.15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Z11" s="158" t="s">
        <v>106</v>
      </c>
      <c r="AA11" s="159">
        <v>17641</v>
      </c>
      <c r="AB11" s="159">
        <v>-262</v>
      </c>
      <c r="AC11" s="160">
        <f t="shared" si="7"/>
        <v>-1.4851765772915368E-2</v>
      </c>
      <c r="AD11" s="159">
        <v>17440</v>
      </c>
      <c r="AE11" s="159">
        <v>-230</v>
      </c>
      <c r="AF11" s="160">
        <f t="shared" si="4"/>
        <v>-1.3188073394495414E-2</v>
      </c>
      <c r="AG11" s="159">
        <v>17199</v>
      </c>
      <c r="AH11" s="159">
        <v>-184</v>
      </c>
      <c r="AI11" s="160">
        <f t="shared" si="5"/>
        <v>-1.0698296412582128E-2</v>
      </c>
      <c r="AJ11" s="159">
        <v>17015</v>
      </c>
      <c r="AK11" s="159">
        <v>-219</v>
      </c>
      <c r="AL11" s="160">
        <f t="shared" si="6"/>
        <v>-1.2870996179841316E-2</v>
      </c>
      <c r="AM11" s="159">
        <v>16796</v>
      </c>
      <c r="AN11" s="159">
        <v>-203</v>
      </c>
      <c r="AO11" s="160">
        <f t="shared" si="0"/>
        <v>-1.2086211002619671E-2</v>
      </c>
      <c r="AP11" s="159">
        <v>16593</v>
      </c>
      <c r="AQ11" s="159">
        <v>-259</v>
      </c>
      <c r="AR11" s="160">
        <f t="shared" si="1"/>
        <v>-1.5608991743506297E-2</v>
      </c>
      <c r="AS11" s="159">
        <v>17222</v>
      </c>
      <c r="AT11" s="159">
        <v>-298</v>
      </c>
      <c r="AU11" s="160">
        <f t="shared" si="2"/>
        <v>-1.7303449076762279E-2</v>
      </c>
      <c r="AV11" s="159">
        <v>16981</v>
      </c>
      <c r="AW11" s="159">
        <f>84+320-251-389</f>
        <v>-236</v>
      </c>
      <c r="AX11" s="160">
        <f t="shared" si="3"/>
        <v>-1.3897885872445675E-2</v>
      </c>
    </row>
    <row r="12" spans="1:50" ht="13.5" customHeight="1" x14ac:dyDescent="0.15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</row>
    <row r="13" spans="1:50" ht="13.5" customHeight="1" x14ac:dyDescent="0.1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</row>
    <row r="14" spans="1:50" ht="13.5" customHeight="1" x14ac:dyDescent="0.1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Z14" t="s">
        <v>99</v>
      </c>
      <c r="AI14" s="115" t="s">
        <v>100</v>
      </c>
    </row>
    <row r="15" spans="1:50" ht="13.5" customHeight="1" x14ac:dyDescent="0.1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AA15" s="163" t="s">
        <v>94</v>
      </c>
      <c r="AB15" s="163" t="s">
        <v>95</v>
      </c>
      <c r="AC15" s="163" t="s">
        <v>96</v>
      </c>
      <c r="AD15" s="163" t="s">
        <v>97</v>
      </c>
      <c r="AE15" s="164" t="s">
        <v>98</v>
      </c>
      <c r="AF15" s="164" t="s">
        <v>110</v>
      </c>
      <c r="AG15" s="164" t="s">
        <v>111</v>
      </c>
      <c r="AH15" s="147" t="s">
        <v>114</v>
      </c>
      <c r="AK15" s="163" t="s">
        <v>95</v>
      </c>
      <c r="AL15" s="163" t="s">
        <v>96</v>
      </c>
      <c r="AM15" s="163" t="s">
        <v>97</v>
      </c>
      <c r="AN15" s="164" t="s">
        <v>98</v>
      </c>
      <c r="AO15" s="164" t="s">
        <v>110</v>
      </c>
      <c r="AP15" s="164" t="s">
        <v>111</v>
      </c>
      <c r="AQ15" s="147" t="s">
        <v>114</v>
      </c>
    </row>
    <row r="16" spans="1:50" ht="13.5" customHeight="1" x14ac:dyDescent="0.15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Z16" s="151" t="s">
        <v>93</v>
      </c>
      <c r="AA16" s="152">
        <v>-243</v>
      </c>
      <c r="AB16" s="152">
        <v>-189</v>
      </c>
      <c r="AC16" s="152">
        <v>-293</v>
      </c>
      <c r="AD16" s="152">
        <v>-413</v>
      </c>
      <c r="AE16" s="152">
        <v>-401</v>
      </c>
      <c r="AF16" s="152">
        <v>-400</v>
      </c>
      <c r="AG16" s="152">
        <v>-379</v>
      </c>
      <c r="AH16" s="152">
        <f>96+530-411-595</f>
        <v>-380</v>
      </c>
      <c r="AJ16" s="151" t="s">
        <v>93</v>
      </c>
      <c r="AK16" s="153">
        <v>-8.7670470359031451E-3</v>
      </c>
      <c r="AL16" s="153">
        <v>-1.3717870686829907E-2</v>
      </c>
      <c r="AM16" s="153">
        <v>-1.960412018797171E-2</v>
      </c>
      <c r="AN16" s="153">
        <v>-1.9417005616889405E-2</v>
      </c>
      <c r="AO16" s="153">
        <v>-1.9746260551907983E-2</v>
      </c>
      <c r="AP16" s="153">
        <v>-1.8579342124613953E-2</v>
      </c>
      <c r="AQ16" s="153">
        <v>-1.899620075984803E-2</v>
      </c>
    </row>
    <row r="17" spans="1:43" ht="13.5" customHeight="1" x14ac:dyDescent="0.15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Z17" s="154" t="s">
        <v>102</v>
      </c>
      <c r="AA17" s="155">
        <v>-791</v>
      </c>
      <c r="AB17" s="155">
        <v>-809</v>
      </c>
      <c r="AC17" s="155">
        <v>-771</v>
      </c>
      <c r="AD17" s="155">
        <v>-847</v>
      </c>
      <c r="AE17" s="155">
        <v>-924</v>
      </c>
      <c r="AF17" s="155">
        <v>-887</v>
      </c>
      <c r="AG17" s="155">
        <v>-1110</v>
      </c>
      <c r="AH17" s="155">
        <f>185+1436-848-1600</f>
        <v>-827</v>
      </c>
      <c r="AJ17" s="154" t="s">
        <v>102</v>
      </c>
      <c r="AK17" s="156">
        <v>-1.4746896589438379E-2</v>
      </c>
      <c r="AL17" s="156">
        <v>-1.4270642456549503E-2</v>
      </c>
      <c r="AM17" s="156">
        <v>-1.5904311251314408E-2</v>
      </c>
      <c r="AN17" s="156">
        <v>-1.7630559636703621E-2</v>
      </c>
      <c r="AO17" s="156">
        <v>-1.7228318927843062E-2</v>
      </c>
      <c r="AP17" s="156">
        <v>-2.2351993556182038E-2</v>
      </c>
      <c r="AQ17" s="156">
        <v>-1.6933188640226048E-2</v>
      </c>
    </row>
    <row r="18" spans="1:43" ht="13.5" customHeight="1" x14ac:dyDescent="0.15">
      <c r="A18" s="145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Z18" s="154" t="s">
        <v>103</v>
      </c>
      <c r="AA18" s="155">
        <v>13</v>
      </c>
      <c r="AB18" s="155">
        <v>77</v>
      </c>
      <c r="AC18" s="155">
        <v>149</v>
      </c>
      <c r="AD18" s="155">
        <v>255</v>
      </c>
      <c r="AE18" s="155">
        <v>153</v>
      </c>
      <c r="AF18" s="155">
        <v>102</v>
      </c>
      <c r="AG18" s="155">
        <v>187</v>
      </c>
      <c r="AH18" s="155">
        <f>298+1207-461-992</f>
        <v>52</v>
      </c>
      <c r="AJ18" s="154" t="s">
        <v>103</v>
      </c>
      <c r="AK18" s="156">
        <v>2.2517911975435006E-3</v>
      </c>
      <c r="AL18" s="156">
        <v>4.3484605282358094E-3</v>
      </c>
      <c r="AM18" s="156">
        <v>7.4097750915325155E-3</v>
      </c>
      <c r="AN18" s="156">
        <v>4.413164498543367E-3</v>
      </c>
      <c r="AO18" s="156">
        <v>2.9291827005915802E-3</v>
      </c>
      <c r="AP18" s="156">
        <v>5.2115266707541382E-3</v>
      </c>
      <c r="AQ18" s="156">
        <v>1.4468558708959378E-3</v>
      </c>
    </row>
    <row r="19" spans="1:43" ht="13.5" customHeight="1" x14ac:dyDescent="0.15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Z19" s="154" t="s">
        <v>104</v>
      </c>
      <c r="AA19" s="155">
        <v>-387</v>
      </c>
      <c r="AB19" s="155">
        <v>-379</v>
      </c>
      <c r="AC19" s="155">
        <v>-388</v>
      </c>
      <c r="AD19" s="155">
        <v>-442</v>
      </c>
      <c r="AE19" s="155">
        <v>-438</v>
      </c>
      <c r="AF19" s="155">
        <v>-437</v>
      </c>
      <c r="AG19" s="155">
        <v>-422</v>
      </c>
      <c r="AH19" s="155">
        <f>69+544-365-671</f>
        <v>-423</v>
      </c>
      <c r="AJ19" s="154" t="s">
        <v>104</v>
      </c>
      <c r="AK19" s="156">
        <v>-1.8762376237623762E-2</v>
      </c>
      <c r="AL19" s="156">
        <v>-1.9587056388510275E-2</v>
      </c>
      <c r="AM19" s="156">
        <v>-2.2758869265228361E-2</v>
      </c>
      <c r="AN19" s="156">
        <v>-2.3078138995732123E-2</v>
      </c>
      <c r="AO19" s="156">
        <v>-2.3569386764467935E-2</v>
      </c>
      <c r="AP19" s="156">
        <v>-2.2210526315789472E-2</v>
      </c>
      <c r="AQ19" s="156">
        <v>-2.2779901987182938E-2</v>
      </c>
    </row>
    <row r="20" spans="1:43" ht="13.5" customHeight="1" x14ac:dyDescent="0.15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Z20" s="157" t="s">
        <v>105</v>
      </c>
      <c r="AA20" s="155">
        <v>-189</v>
      </c>
      <c r="AB20" s="155">
        <v>-226</v>
      </c>
      <c r="AC20" s="155">
        <v>-228</v>
      </c>
      <c r="AD20" s="155">
        <v>-181</v>
      </c>
      <c r="AE20" s="155">
        <v>-238</v>
      </c>
      <c r="AF20" s="155">
        <v>-237</v>
      </c>
      <c r="AG20" s="155">
        <v>-287</v>
      </c>
      <c r="AH20" s="155">
        <f>37+320-251-389</f>
        <v>-283</v>
      </c>
      <c r="AJ20" s="157" t="s">
        <v>105</v>
      </c>
      <c r="AK20" s="156">
        <v>-1.7327302001073373E-2</v>
      </c>
      <c r="AL20" s="156">
        <v>-1.7784711388455537E-2</v>
      </c>
      <c r="AM20" s="156">
        <v>-1.437420584498094E-2</v>
      </c>
      <c r="AN20" s="156">
        <v>-1.9176536943034405E-2</v>
      </c>
      <c r="AO20" s="156">
        <v>-1.9469317341657768E-2</v>
      </c>
      <c r="AP20" s="156">
        <v>-2.3158234487210522E-2</v>
      </c>
      <c r="AQ20" s="156">
        <v>-2.3296015805070795E-2</v>
      </c>
    </row>
    <row r="21" spans="1:43" ht="13.5" customHeight="1" x14ac:dyDescent="0.15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Z21" s="158" t="s">
        <v>106</v>
      </c>
      <c r="AA21" s="159">
        <v>-262</v>
      </c>
      <c r="AB21" s="159">
        <v>-230</v>
      </c>
      <c r="AC21" s="159">
        <v>-184</v>
      </c>
      <c r="AD21" s="159">
        <v>-219</v>
      </c>
      <c r="AE21" s="159">
        <v>-203</v>
      </c>
      <c r="AF21" s="159">
        <v>-259</v>
      </c>
      <c r="AG21" s="159">
        <v>-298</v>
      </c>
      <c r="AH21" s="159">
        <f>84+320-251-389</f>
        <v>-236</v>
      </c>
      <c r="AJ21" s="158" t="s">
        <v>106</v>
      </c>
      <c r="AK21" s="160">
        <v>-1.3188073394495414E-2</v>
      </c>
      <c r="AL21" s="160">
        <v>-1.0698296412582128E-2</v>
      </c>
      <c r="AM21" s="160">
        <v>-1.2870996179841316E-2</v>
      </c>
      <c r="AN21" s="160">
        <v>-1.2086211002619671E-2</v>
      </c>
      <c r="AO21" s="160">
        <v>-1.5608991743506297E-2</v>
      </c>
      <c r="AP21" s="160">
        <v>-1.7303449076762279E-2</v>
      </c>
      <c r="AQ21" s="160">
        <v>-1.3897885872445675E-2</v>
      </c>
    </row>
    <row r="22" spans="1:43" ht="13.5" customHeight="1" x14ac:dyDescent="0.15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</row>
    <row r="25" spans="1:43" ht="18.75" x14ac:dyDescent="0.15">
      <c r="A25" s="144" t="s">
        <v>86</v>
      </c>
    </row>
    <row r="47" spans="1:1" ht="18.75" x14ac:dyDescent="0.15">
      <c r="A47" s="144" t="s">
        <v>90</v>
      </c>
    </row>
    <row r="69" spans="1:1" ht="18.75" x14ac:dyDescent="0.15">
      <c r="A69" s="144" t="s">
        <v>88</v>
      </c>
    </row>
    <row r="91" spans="1:1" ht="18.75" x14ac:dyDescent="0.15">
      <c r="A91" s="144" t="s">
        <v>89</v>
      </c>
    </row>
    <row r="113" spans="1:1" ht="18.75" x14ac:dyDescent="0.15">
      <c r="A113" s="144" t="s">
        <v>87</v>
      </c>
    </row>
  </sheetData>
  <mergeCells count="1">
    <mergeCell ref="A1:X1"/>
  </mergeCells>
  <phoneticPr fontId="3"/>
  <pageMargins left="0.7" right="0.7" top="0.75" bottom="0.75" header="0.3" footer="0.3"/>
  <pageSetup paperSize="8" scale="51" fitToWidth="0" orientation="portrait" r:id="rId1"/>
  <rowBreaks count="1" manualBreakCount="1">
    <brk id="24" min="25" max="48" man="1"/>
  </rowBreaks>
  <colBreaks count="1" manualBreakCount="1">
    <brk id="24" max="10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7">
    <tabColor rgb="FFFFFF00"/>
  </sheetPr>
  <dimension ref="A2:P129"/>
  <sheetViews>
    <sheetView zoomScale="85" zoomScaleNormal="85" workbookViewId="0">
      <selection activeCell="F60" sqref="F60"/>
    </sheetView>
  </sheetViews>
  <sheetFormatPr defaultColWidth="9" defaultRowHeight="13.5" x14ac:dyDescent="0.15"/>
  <cols>
    <col min="1" max="2" width="9" style="42"/>
    <col min="3" max="3" width="14.625" style="42" customWidth="1"/>
    <col min="4" max="4" width="8.375" style="42" customWidth="1"/>
    <col min="5" max="5" width="23.5" style="42" customWidth="1"/>
    <col min="6" max="16384" width="9" style="42"/>
  </cols>
  <sheetData>
    <row r="2" spans="1:13" x14ac:dyDescent="0.15">
      <c r="E2" s="43"/>
      <c r="F2" s="43" t="s">
        <v>49</v>
      </c>
      <c r="G2" s="44" t="s">
        <v>50</v>
      </c>
      <c r="H2" s="43" t="s">
        <v>51</v>
      </c>
      <c r="I2" s="45"/>
      <c r="J2" s="45"/>
      <c r="K2" s="45"/>
      <c r="L2" s="45"/>
      <c r="M2" s="45"/>
    </row>
    <row r="3" spans="1:13" x14ac:dyDescent="0.15">
      <c r="E3" s="42" t="s">
        <v>52</v>
      </c>
      <c r="F3" s="45">
        <f>'[2]RAW_将来推計(2015年起点)'!B22</f>
        <v>21729</v>
      </c>
      <c r="G3" s="45">
        <f>'[2]RAW_将来推計(2015年起点)'!C22</f>
        <v>20351.397131296402</v>
      </c>
      <c r="H3" s="45">
        <f>'[2]RAW_将来推計(2015年起点)'!D22</f>
        <v>18899.160520803547</v>
      </c>
    </row>
    <row r="5" spans="1:13" x14ac:dyDescent="0.15">
      <c r="A5" s="46" t="s">
        <v>59</v>
      </c>
      <c r="B5" s="46" t="s">
        <v>60</v>
      </c>
      <c r="C5" s="46"/>
      <c r="D5" s="47" t="s">
        <v>53</v>
      </c>
      <c r="E5" s="47" t="s">
        <v>54</v>
      </c>
      <c r="F5" s="47" t="s">
        <v>55</v>
      </c>
      <c r="G5" s="53" t="s">
        <v>58</v>
      </c>
    </row>
    <row r="6" spans="1:13" x14ac:dyDescent="0.15">
      <c r="A6" s="46">
        <v>0</v>
      </c>
      <c r="B6" s="46">
        <v>0</v>
      </c>
      <c r="C6" s="46" t="str">
        <f>D6&amp;TEXT(E6,"00")</f>
        <v>201509</v>
      </c>
      <c r="D6" s="46">
        <v>2015</v>
      </c>
      <c r="E6" s="46">
        <v>9</v>
      </c>
      <c r="F6" s="48">
        <f>F3</f>
        <v>21729</v>
      </c>
      <c r="G6" s="55">
        <v>21729</v>
      </c>
    </row>
    <row r="7" spans="1:13" x14ac:dyDescent="0.15">
      <c r="A7" s="46">
        <v>1</v>
      </c>
      <c r="B7" s="46">
        <v>1</v>
      </c>
      <c r="C7" s="46" t="str">
        <f t="shared" ref="C7:C70" si="0">D7&amp;TEXT(E7,"00")</f>
        <v>201510</v>
      </c>
      <c r="D7" s="46">
        <f>IF(E7=1,D6+1,D6)</f>
        <v>2015</v>
      </c>
      <c r="E7" s="46">
        <f>IF(E6=12,1,E6+1)</f>
        <v>10</v>
      </c>
      <c r="F7" s="49">
        <f>(F$66-F$6)*A7/A$66+F$6</f>
        <v>21706.039952188272</v>
      </c>
      <c r="G7" s="49">
        <f>(G$18-G$6)*B7/B$18+G$6</f>
        <v>21713.5</v>
      </c>
    </row>
    <row r="8" spans="1:13" x14ac:dyDescent="0.15">
      <c r="A8" s="46">
        <v>2</v>
      </c>
      <c r="B8" s="46">
        <v>2</v>
      </c>
      <c r="C8" s="46" t="str">
        <f t="shared" si="0"/>
        <v>201511</v>
      </c>
      <c r="D8" s="46">
        <f>IF(E8=1,D7+1,D7)</f>
        <v>2015</v>
      </c>
      <c r="E8" s="46">
        <f>IF(E7=12,1,E7+1)</f>
        <v>11</v>
      </c>
      <c r="F8" s="49">
        <f t="shared" ref="F8:F65" si="1">(F$66-F$6)*A8/A$66+F$6</f>
        <v>21683.079904376547</v>
      </c>
      <c r="G8" s="49">
        <f>(G$18-G$6)*B8/B$18+G$6</f>
        <v>21698</v>
      </c>
    </row>
    <row r="9" spans="1:13" x14ac:dyDescent="0.15">
      <c r="A9" s="46">
        <v>3</v>
      </c>
      <c r="B9" s="46">
        <v>3</v>
      </c>
      <c r="C9" s="46" t="str">
        <f t="shared" si="0"/>
        <v>201512</v>
      </c>
      <c r="D9" s="46">
        <f t="shared" ref="D9:D23" si="2">IF(E9=1,D8+1,D8)</f>
        <v>2015</v>
      </c>
      <c r="E9" s="46">
        <f t="shared" ref="E9:E23" si="3">IF(E8=12,1,E8+1)</f>
        <v>12</v>
      </c>
      <c r="F9" s="49">
        <f t="shared" si="1"/>
        <v>21660.119856564819</v>
      </c>
      <c r="G9" s="49">
        <f t="shared" ref="G9:G17" si="4">(G$18-G$6)*B9/B$18+G$6</f>
        <v>21682.5</v>
      </c>
    </row>
    <row r="10" spans="1:13" x14ac:dyDescent="0.15">
      <c r="A10" s="46">
        <v>4</v>
      </c>
      <c r="B10" s="46">
        <v>4</v>
      </c>
      <c r="C10" s="46" t="str">
        <f t="shared" si="0"/>
        <v>201601</v>
      </c>
      <c r="D10" s="46">
        <f t="shared" si="2"/>
        <v>2016</v>
      </c>
      <c r="E10" s="46">
        <f t="shared" si="3"/>
        <v>1</v>
      </c>
      <c r="F10" s="49">
        <f t="shared" si="1"/>
        <v>21637.159808753095</v>
      </c>
      <c r="G10" s="49">
        <f t="shared" si="4"/>
        <v>21667</v>
      </c>
    </row>
    <row r="11" spans="1:13" x14ac:dyDescent="0.15">
      <c r="A11" s="46">
        <v>5</v>
      </c>
      <c r="B11" s="46">
        <v>5</v>
      </c>
      <c r="C11" s="46" t="str">
        <f t="shared" si="0"/>
        <v>201602</v>
      </c>
      <c r="D11" s="46">
        <f t="shared" si="2"/>
        <v>2016</v>
      </c>
      <c r="E11" s="46">
        <f t="shared" si="3"/>
        <v>2</v>
      </c>
      <c r="F11" s="49">
        <f t="shared" si="1"/>
        <v>21614.199760941367</v>
      </c>
      <c r="G11" s="49">
        <f t="shared" si="4"/>
        <v>21651.5</v>
      </c>
    </row>
    <row r="12" spans="1:13" x14ac:dyDescent="0.15">
      <c r="A12" s="46">
        <v>6</v>
      </c>
      <c r="B12" s="46">
        <v>6</v>
      </c>
      <c r="C12" s="46" t="str">
        <f t="shared" si="0"/>
        <v>201603</v>
      </c>
      <c r="D12" s="46">
        <f t="shared" si="2"/>
        <v>2016</v>
      </c>
      <c r="E12" s="46">
        <f t="shared" si="3"/>
        <v>3</v>
      </c>
      <c r="F12" s="50">
        <f t="shared" si="1"/>
        <v>21591.239713129638</v>
      </c>
      <c r="G12" s="50">
        <f t="shared" si="4"/>
        <v>21636</v>
      </c>
    </row>
    <row r="13" spans="1:13" x14ac:dyDescent="0.15">
      <c r="A13" s="46">
        <v>7</v>
      </c>
      <c r="B13" s="46">
        <v>7</v>
      </c>
      <c r="C13" s="46" t="str">
        <f t="shared" si="0"/>
        <v>201604</v>
      </c>
      <c r="D13" s="46">
        <f t="shared" si="2"/>
        <v>2016</v>
      </c>
      <c r="E13" s="46">
        <f t="shared" si="3"/>
        <v>4</v>
      </c>
      <c r="F13" s="49">
        <f t="shared" si="1"/>
        <v>21568.279665317914</v>
      </c>
      <c r="G13" s="49">
        <f t="shared" si="4"/>
        <v>21620.5</v>
      </c>
    </row>
    <row r="14" spans="1:13" x14ac:dyDescent="0.15">
      <c r="A14" s="46">
        <v>8</v>
      </c>
      <c r="B14" s="46">
        <v>8</v>
      </c>
      <c r="C14" s="46" t="str">
        <f t="shared" si="0"/>
        <v>201605</v>
      </c>
      <c r="D14" s="46">
        <f t="shared" si="2"/>
        <v>2016</v>
      </c>
      <c r="E14" s="46">
        <f t="shared" si="3"/>
        <v>5</v>
      </c>
      <c r="F14" s="49">
        <f t="shared" si="1"/>
        <v>21545.319617506186</v>
      </c>
      <c r="G14" s="49">
        <f t="shared" si="4"/>
        <v>21605</v>
      </c>
    </row>
    <row r="15" spans="1:13" x14ac:dyDescent="0.15">
      <c r="A15" s="46">
        <v>9</v>
      </c>
      <c r="B15" s="46">
        <v>9</v>
      </c>
      <c r="C15" s="46" t="str">
        <f t="shared" si="0"/>
        <v>201606</v>
      </c>
      <c r="D15" s="46">
        <f t="shared" si="2"/>
        <v>2016</v>
      </c>
      <c r="E15" s="46">
        <f t="shared" si="3"/>
        <v>6</v>
      </c>
      <c r="F15" s="49">
        <f t="shared" si="1"/>
        <v>21522.359569694461</v>
      </c>
      <c r="G15" s="49">
        <f t="shared" si="4"/>
        <v>21589.5</v>
      </c>
    </row>
    <row r="16" spans="1:13" x14ac:dyDescent="0.15">
      <c r="A16" s="46">
        <v>10</v>
      </c>
      <c r="B16" s="46">
        <v>10</v>
      </c>
      <c r="C16" s="46" t="str">
        <f t="shared" si="0"/>
        <v>201607</v>
      </c>
      <c r="D16" s="46">
        <f t="shared" si="2"/>
        <v>2016</v>
      </c>
      <c r="E16" s="46">
        <f t="shared" si="3"/>
        <v>7</v>
      </c>
      <c r="F16" s="49">
        <f t="shared" si="1"/>
        <v>21499.399521882733</v>
      </c>
      <c r="G16" s="49">
        <f t="shared" si="4"/>
        <v>21574</v>
      </c>
    </row>
    <row r="17" spans="1:7" x14ac:dyDescent="0.15">
      <c r="A17" s="46">
        <v>11</v>
      </c>
      <c r="B17" s="46">
        <v>11</v>
      </c>
      <c r="C17" s="46" t="str">
        <f t="shared" si="0"/>
        <v>201608</v>
      </c>
      <c r="D17" s="46">
        <f t="shared" si="2"/>
        <v>2016</v>
      </c>
      <c r="E17" s="46">
        <f t="shared" si="3"/>
        <v>8</v>
      </c>
      <c r="F17" s="49">
        <f t="shared" si="1"/>
        <v>21476.439474071009</v>
      </c>
      <c r="G17" s="49">
        <f t="shared" si="4"/>
        <v>21558.5</v>
      </c>
    </row>
    <row r="18" spans="1:7" x14ac:dyDescent="0.15">
      <c r="A18" s="46">
        <v>12</v>
      </c>
      <c r="B18" s="46">
        <v>12</v>
      </c>
      <c r="C18" s="46" t="str">
        <f t="shared" si="0"/>
        <v>201609</v>
      </c>
      <c r="D18" s="46">
        <f t="shared" si="2"/>
        <v>2016</v>
      </c>
      <c r="E18" s="46">
        <f t="shared" si="3"/>
        <v>9</v>
      </c>
      <c r="F18" s="49">
        <f t="shared" si="1"/>
        <v>21453.47942625928</v>
      </c>
      <c r="G18" s="55">
        <v>21543</v>
      </c>
    </row>
    <row r="19" spans="1:7" x14ac:dyDescent="0.15">
      <c r="A19" s="46">
        <v>13</v>
      </c>
      <c r="B19" s="46">
        <v>1</v>
      </c>
      <c r="C19" s="46" t="str">
        <f t="shared" si="0"/>
        <v>201610</v>
      </c>
      <c r="D19" s="46">
        <f t="shared" si="2"/>
        <v>2016</v>
      </c>
      <c r="E19" s="46">
        <f t="shared" si="3"/>
        <v>10</v>
      </c>
      <c r="F19" s="49">
        <f t="shared" si="1"/>
        <v>21430.519378447552</v>
      </c>
      <c r="G19" s="49">
        <f>(G$30-G$18)*B19/B$30+G$18</f>
        <v>21518.916666666668</v>
      </c>
    </row>
    <row r="20" spans="1:7" x14ac:dyDescent="0.15">
      <c r="A20" s="46">
        <v>14</v>
      </c>
      <c r="B20" s="46">
        <v>2</v>
      </c>
      <c r="C20" s="46" t="str">
        <f t="shared" si="0"/>
        <v>201611</v>
      </c>
      <c r="D20" s="46">
        <f t="shared" si="2"/>
        <v>2016</v>
      </c>
      <c r="E20" s="46">
        <f t="shared" si="3"/>
        <v>11</v>
      </c>
      <c r="F20" s="49">
        <f t="shared" si="1"/>
        <v>21407.559330635828</v>
      </c>
      <c r="G20" s="49">
        <f t="shared" ref="G20:G29" si="5">(G$30-G$18)*B20/B$30+G$18</f>
        <v>21494.833333333332</v>
      </c>
    </row>
    <row r="21" spans="1:7" x14ac:dyDescent="0.15">
      <c r="A21" s="46">
        <v>15</v>
      </c>
      <c r="B21" s="46">
        <v>3</v>
      </c>
      <c r="C21" s="46" t="str">
        <f t="shared" si="0"/>
        <v>201612</v>
      </c>
      <c r="D21" s="46">
        <f t="shared" si="2"/>
        <v>2016</v>
      </c>
      <c r="E21" s="46">
        <f t="shared" si="3"/>
        <v>12</v>
      </c>
      <c r="F21" s="49">
        <f t="shared" si="1"/>
        <v>21384.5992828241</v>
      </c>
      <c r="G21" s="49">
        <f t="shared" si="5"/>
        <v>21470.75</v>
      </c>
    </row>
    <row r="22" spans="1:7" x14ac:dyDescent="0.15">
      <c r="A22" s="46">
        <v>16</v>
      </c>
      <c r="B22" s="46">
        <v>4</v>
      </c>
      <c r="C22" s="46" t="str">
        <f t="shared" si="0"/>
        <v>201701</v>
      </c>
      <c r="D22" s="46">
        <f t="shared" si="2"/>
        <v>2017</v>
      </c>
      <c r="E22" s="46">
        <f t="shared" si="3"/>
        <v>1</v>
      </c>
      <c r="F22" s="49">
        <f t="shared" si="1"/>
        <v>21361.639235012375</v>
      </c>
      <c r="G22" s="49">
        <f t="shared" si="5"/>
        <v>21446.666666666668</v>
      </c>
    </row>
    <row r="23" spans="1:7" x14ac:dyDescent="0.15">
      <c r="A23" s="46">
        <v>17</v>
      </c>
      <c r="B23" s="46">
        <v>5</v>
      </c>
      <c r="C23" s="46" t="str">
        <f t="shared" si="0"/>
        <v>201702</v>
      </c>
      <c r="D23" s="46">
        <f t="shared" si="2"/>
        <v>2017</v>
      </c>
      <c r="E23" s="46">
        <f t="shared" si="3"/>
        <v>2</v>
      </c>
      <c r="F23" s="49">
        <f t="shared" si="1"/>
        <v>21338.679187200647</v>
      </c>
      <c r="G23" s="49">
        <f t="shared" si="5"/>
        <v>21422.583333333332</v>
      </c>
    </row>
    <row r="24" spans="1:7" x14ac:dyDescent="0.15">
      <c r="A24" s="46">
        <v>18</v>
      </c>
      <c r="B24" s="46">
        <v>6</v>
      </c>
      <c r="C24" s="46" t="str">
        <f t="shared" si="0"/>
        <v>201703</v>
      </c>
      <c r="D24" s="46">
        <f>IF(E24=1,D23+1,D23)</f>
        <v>2017</v>
      </c>
      <c r="E24" s="46">
        <f>IF(E23=12,1,E23+1)</f>
        <v>3</v>
      </c>
      <c r="F24" s="50">
        <f t="shared" si="1"/>
        <v>21315.719139388922</v>
      </c>
      <c r="G24" s="50">
        <f t="shared" si="5"/>
        <v>21398.5</v>
      </c>
    </row>
    <row r="25" spans="1:7" x14ac:dyDescent="0.15">
      <c r="A25" s="46">
        <v>19</v>
      </c>
      <c r="B25" s="46">
        <v>7</v>
      </c>
      <c r="C25" s="46" t="str">
        <f t="shared" si="0"/>
        <v>201704</v>
      </c>
      <c r="D25" s="46">
        <f t="shared" ref="D25:D88" si="6">IF(E25=1,D24+1,D24)</f>
        <v>2017</v>
      </c>
      <c r="E25" s="46">
        <f t="shared" ref="E25:E88" si="7">IF(E24=12,1,E24+1)</f>
        <v>4</v>
      </c>
      <c r="F25" s="49">
        <f t="shared" si="1"/>
        <v>21292.759091577194</v>
      </c>
      <c r="G25" s="49">
        <f t="shared" si="5"/>
        <v>21374.416666666668</v>
      </c>
    </row>
    <row r="26" spans="1:7" x14ac:dyDescent="0.15">
      <c r="A26" s="46">
        <v>20</v>
      </c>
      <c r="B26" s="46">
        <v>8</v>
      </c>
      <c r="C26" s="46" t="str">
        <f t="shared" si="0"/>
        <v>201705</v>
      </c>
      <c r="D26" s="46">
        <f t="shared" si="6"/>
        <v>2017</v>
      </c>
      <c r="E26" s="46">
        <f t="shared" si="7"/>
        <v>5</v>
      </c>
      <c r="F26" s="49">
        <f t="shared" si="1"/>
        <v>21269.799043765466</v>
      </c>
      <c r="G26" s="49">
        <f t="shared" si="5"/>
        <v>21350.333333333332</v>
      </c>
    </row>
    <row r="27" spans="1:7" x14ac:dyDescent="0.15">
      <c r="A27" s="46">
        <v>21</v>
      </c>
      <c r="B27" s="46">
        <v>9</v>
      </c>
      <c r="C27" s="46" t="str">
        <f t="shared" si="0"/>
        <v>201706</v>
      </c>
      <c r="D27" s="46">
        <f t="shared" si="6"/>
        <v>2017</v>
      </c>
      <c r="E27" s="46">
        <f t="shared" si="7"/>
        <v>6</v>
      </c>
      <c r="F27" s="49">
        <f t="shared" si="1"/>
        <v>21246.838995953742</v>
      </c>
      <c r="G27" s="49">
        <f t="shared" si="5"/>
        <v>21326.25</v>
      </c>
    </row>
    <row r="28" spans="1:7" x14ac:dyDescent="0.15">
      <c r="A28" s="46">
        <v>22</v>
      </c>
      <c r="B28" s="46">
        <v>10</v>
      </c>
      <c r="C28" s="46" t="str">
        <f t="shared" si="0"/>
        <v>201707</v>
      </c>
      <c r="D28" s="46">
        <f t="shared" si="6"/>
        <v>2017</v>
      </c>
      <c r="E28" s="46">
        <f t="shared" si="7"/>
        <v>7</v>
      </c>
      <c r="F28" s="49">
        <f t="shared" si="1"/>
        <v>21223.878948142014</v>
      </c>
      <c r="G28" s="49">
        <f t="shared" si="5"/>
        <v>21302.166666666668</v>
      </c>
    </row>
    <row r="29" spans="1:7" x14ac:dyDescent="0.15">
      <c r="A29" s="46">
        <v>23</v>
      </c>
      <c r="B29" s="46">
        <v>11</v>
      </c>
      <c r="C29" s="46" t="str">
        <f t="shared" si="0"/>
        <v>201708</v>
      </c>
      <c r="D29" s="46">
        <f t="shared" si="6"/>
        <v>2017</v>
      </c>
      <c r="E29" s="46">
        <f t="shared" si="7"/>
        <v>8</v>
      </c>
      <c r="F29" s="49">
        <f t="shared" si="1"/>
        <v>21200.918900330289</v>
      </c>
      <c r="G29" s="49">
        <f t="shared" si="5"/>
        <v>21278.083333333332</v>
      </c>
    </row>
    <row r="30" spans="1:7" x14ac:dyDescent="0.15">
      <c r="A30" s="46">
        <v>24</v>
      </c>
      <c r="B30" s="46">
        <v>12</v>
      </c>
      <c r="C30" s="46" t="str">
        <f t="shared" si="0"/>
        <v>201709</v>
      </c>
      <c r="D30" s="46">
        <f t="shared" si="6"/>
        <v>2017</v>
      </c>
      <c r="E30" s="46">
        <f t="shared" si="7"/>
        <v>9</v>
      </c>
      <c r="F30" s="49">
        <f t="shared" si="1"/>
        <v>21177.958852518561</v>
      </c>
      <c r="G30" s="55">
        <v>21254</v>
      </c>
    </row>
    <row r="31" spans="1:7" x14ac:dyDescent="0.15">
      <c r="A31" s="46">
        <v>25</v>
      </c>
      <c r="B31" s="46">
        <v>1</v>
      </c>
      <c r="C31" s="46" t="str">
        <f t="shared" si="0"/>
        <v>201710</v>
      </c>
      <c r="D31" s="46">
        <f t="shared" si="6"/>
        <v>2017</v>
      </c>
      <c r="E31" s="46">
        <f t="shared" si="7"/>
        <v>10</v>
      </c>
      <c r="F31" s="49">
        <f t="shared" si="1"/>
        <v>21154.998804706833</v>
      </c>
      <c r="G31" s="49">
        <f>(G$42-G$30)*B31/B$42+G$30</f>
        <v>21217.833333333332</v>
      </c>
    </row>
    <row r="32" spans="1:7" x14ac:dyDescent="0.15">
      <c r="A32" s="46">
        <v>26</v>
      </c>
      <c r="B32" s="46">
        <v>2</v>
      </c>
      <c r="C32" s="46" t="str">
        <f t="shared" si="0"/>
        <v>201711</v>
      </c>
      <c r="D32" s="46">
        <f t="shared" si="6"/>
        <v>2017</v>
      </c>
      <c r="E32" s="46">
        <f t="shared" si="7"/>
        <v>11</v>
      </c>
      <c r="F32" s="49">
        <f t="shared" si="1"/>
        <v>21132.038756895108</v>
      </c>
      <c r="G32" s="49">
        <f t="shared" ref="G32:G41" si="8">(G$42-G$30)*B32/B$42+G$30</f>
        <v>21181.666666666668</v>
      </c>
    </row>
    <row r="33" spans="1:7" x14ac:dyDescent="0.15">
      <c r="A33" s="46">
        <v>27</v>
      </c>
      <c r="B33" s="46">
        <v>3</v>
      </c>
      <c r="C33" s="46" t="str">
        <f t="shared" si="0"/>
        <v>201712</v>
      </c>
      <c r="D33" s="46">
        <f t="shared" si="6"/>
        <v>2017</v>
      </c>
      <c r="E33" s="46">
        <f t="shared" si="7"/>
        <v>12</v>
      </c>
      <c r="F33" s="49">
        <f t="shared" si="1"/>
        <v>21109.07870908338</v>
      </c>
      <c r="G33" s="49">
        <f t="shared" si="8"/>
        <v>21145.5</v>
      </c>
    </row>
    <row r="34" spans="1:7" x14ac:dyDescent="0.15">
      <c r="A34" s="46">
        <v>28</v>
      </c>
      <c r="B34" s="46">
        <v>4</v>
      </c>
      <c r="C34" s="46" t="str">
        <f t="shared" si="0"/>
        <v>201801</v>
      </c>
      <c r="D34" s="46">
        <f t="shared" si="6"/>
        <v>2018</v>
      </c>
      <c r="E34" s="46">
        <f t="shared" si="7"/>
        <v>1</v>
      </c>
      <c r="F34" s="49">
        <f t="shared" si="1"/>
        <v>21086.118661271656</v>
      </c>
      <c r="G34" s="49">
        <f t="shared" si="8"/>
        <v>21109.333333333332</v>
      </c>
    </row>
    <row r="35" spans="1:7" x14ac:dyDescent="0.15">
      <c r="A35" s="46">
        <v>29</v>
      </c>
      <c r="B35" s="46">
        <v>5</v>
      </c>
      <c r="C35" s="46" t="str">
        <f t="shared" si="0"/>
        <v>201802</v>
      </c>
      <c r="D35" s="46">
        <f t="shared" si="6"/>
        <v>2018</v>
      </c>
      <c r="E35" s="46">
        <f t="shared" si="7"/>
        <v>2</v>
      </c>
      <c r="F35" s="49">
        <f t="shared" si="1"/>
        <v>21063.158613459927</v>
      </c>
      <c r="G35" s="49">
        <f t="shared" si="8"/>
        <v>21073.166666666668</v>
      </c>
    </row>
    <row r="36" spans="1:7" x14ac:dyDescent="0.15">
      <c r="A36" s="46">
        <v>30</v>
      </c>
      <c r="B36" s="46">
        <v>6</v>
      </c>
      <c r="C36" s="46" t="str">
        <f t="shared" si="0"/>
        <v>201803</v>
      </c>
      <c r="D36" s="46">
        <f t="shared" si="6"/>
        <v>2018</v>
      </c>
      <c r="E36" s="46">
        <f t="shared" si="7"/>
        <v>3</v>
      </c>
      <c r="F36" s="50">
        <f t="shared" si="1"/>
        <v>21040.198565648199</v>
      </c>
      <c r="G36" s="50">
        <f t="shared" si="8"/>
        <v>21037</v>
      </c>
    </row>
    <row r="37" spans="1:7" x14ac:dyDescent="0.15">
      <c r="A37" s="46">
        <v>31</v>
      </c>
      <c r="B37" s="46">
        <v>7</v>
      </c>
      <c r="C37" s="46" t="str">
        <f t="shared" si="0"/>
        <v>201804</v>
      </c>
      <c r="D37" s="46">
        <f t="shared" si="6"/>
        <v>2018</v>
      </c>
      <c r="E37" s="46">
        <f t="shared" si="7"/>
        <v>4</v>
      </c>
      <c r="F37" s="49">
        <f t="shared" si="1"/>
        <v>21017.238517836475</v>
      </c>
      <c r="G37" s="49">
        <f t="shared" si="8"/>
        <v>21000.833333333332</v>
      </c>
    </row>
    <row r="38" spans="1:7" x14ac:dyDescent="0.15">
      <c r="A38" s="46">
        <v>32</v>
      </c>
      <c r="B38" s="46">
        <v>8</v>
      </c>
      <c r="C38" s="46" t="str">
        <f t="shared" si="0"/>
        <v>201805</v>
      </c>
      <c r="D38" s="46">
        <f t="shared" si="6"/>
        <v>2018</v>
      </c>
      <c r="E38" s="46">
        <f t="shared" si="7"/>
        <v>5</v>
      </c>
      <c r="F38" s="49">
        <f t="shared" si="1"/>
        <v>20994.278470024747</v>
      </c>
      <c r="G38" s="49">
        <f t="shared" si="8"/>
        <v>20964.666666666668</v>
      </c>
    </row>
    <row r="39" spans="1:7" x14ac:dyDescent="0.15">
      <c r="A39" s="46">
        <v>33</v>
      </c>
      <c r="B39" s="46">
        <v>9</v>
      </c>
      <c r="C39" s="46" t="str">
        <f t="shared" si="0"/>
        <v>201806</v>
      </c>
      <c r="D39" s="46">
        <f t="shared" si="6"/>
        <v>2018</v>
      </c>
      <c r="E39" s="46">
        <f t="shared" si="7"/>
        <v>6</v>
      </c>
      <c r="F39" s="49">
        <f t="shared" si="1"/>
        <v>20971.318422213022</v>
      </c>
      <c r="G39" s="49">
        <f t="shared" si="8"/>
        <v>20928.5</v>
      </c>
    </row>
    <row r="40" spans="1:7" x14ac:dyDescent="0.15">
      <c r="A40" s="46">
        <v>34</v>
      </c>
      <c r="B40" s="46">
        <v>10</v>
      </c>
      <c r="C40" s="46" t="str">
        <f t="shared" si="0"/>
        <v>201807</v>
      </c>
      <c r="D40" s="46">
        <f t="shared" si="6"/>
        <v>2018</v>
      </c>
      <c r="E40" s="46">
        <f t="shared" si="7"/>
        <v>7</v>
      </c>
      <c r="F40" s="49">
        <f t="shared" si="1"/>
        <v>20948.358374401294</v>
      </c>
      <c r="G40" s="49">
        <f t="shared" si="8"/>
        <v>20892.333333333332</v>
      </c>
    </row>
    <row r="41" spans="1:7" x14ac:dyDescent="0.15">
      <c r="A41" s="46">
        <v>35</v>
      </c>
      <c r="B41" s="46">
        <v>11</v>
      </c>
      <c r="C41" s="46" t="str">
        <f t="shared" si="0"/>
        <v>201808</v>
      </c>
      <c r="D41" s="46">
        <f t="shared" si="6"/>
        <v>2018</v>
      </c>
      <c r="E41" s="46">
        <f t="shared" si="7"/>
        <v>8</v>
      </c>
      <c r="F41" s="49">
        <f t="shared" si="1"/>
        <v>20925.398326589569</v>
      </c>
      <c r="G41" s="49">
        <f t="shared" si="8"/>
        <v>20856.166666666668</v>
      </c>
    </row>
    <row r="42" spans="1:7" x14ac:dyDescent="0.15">
      <c r="A42" s="46">
        <v>36</v>
      </c>
      <c r="B42" s="46">
        <v>12</v>
      </c>
      <c r="C42" s="46" t="str">
        <f t="shared" si="0"/>
        <v>201809</v>
      </c>
      <c r="D42" s="46">
        <f t="shared" si="6"/>
        <v>2018</v>
      </c>
      <c r="E42" s="46">
        <f t="shared" si="7"/>
        <v>9</v>
      </c>
      <c r="F42" s="49">
        <f t="shared" si="1"/>
        <v>20902.438278777841</v>
      </c>
      <c r="G42" s="55">
        <v>20820</v>
      </c>
    </row>
    <row r="43" spans="1:7" x14ac:dyDescent="0.15">
      <c r="A43" s="46">
        <v>37</v>
      </c>
      <c r="B43" s="46">
        <v>1</v>
      </c>
      <c r="C43" s="46" t="str">
        <f t="shared" si="0"/>
        <v>201810</v>
      </c>
      <c r="D43" s="46">
        <f t="shared" si="6"/>
        <v>2018</v>
      </c>
      <c r="E43" s="46">
        <f t="shared" si="7"/>
        <v>10</v>
      </c>
      <c r="F43" s="49">
        <f t="shared" si="1"/>
        <v>20879.478230966113</v>
      </c>
      <c r="G43" s="49">
        <f>(G$54-G$42)*B43/B$54+G$42</f>
        <v>20794.916666666668</v>
      </c>
    </row>
    <row r="44" spans="1:7" x14ac:dyDescent="0.15">
      <c r="A44" s="46">
        <v>38</v>
      </c>
      <c r="B44" s="46">
        <v>2</v>
      </c>
      <c r="C44" s="46" t="str">
        <f t="shared" si="0"/>
        <v>201811</v>
      </c>
      <c r="D44" s="46">
        <f t="shared" si="6"/>
        <v>2018</v>
      </c>
      <c r="E44" s="46">
        <f t="shared" si="7"/>
        <v>11</v>
      </c>
      <c r="F44" s="49">
        <f t="shared" si="1"/>
        <v>20856.518183154389</v>
      </c>
      <c r="G44" s="49">
        <f t="shared" ref="G44:G53" si="9">(G$54-G$42)*B44/B$54+G$42</f>
        <v>20769.833333333332</v>
      </c>
    </row>
    <row r="45" spans="1:7" x14ac:dyDescent="0.15">
      <c r="A45" s="46">
        <v>39</v>
      </c>
      <c r="B45" s="46">
        <v>3</v>
      </c>
      <c r="C45" s="46" t="str">
        <f t="shared" si="0"/>
        <v>201812</v>
      </c>
      <c r="D45" s="46">
        <f t="shared" si="6"/>
        <v>2018</v>
      </c>
      <c r="E45" s="46">
        <f t="shared" si="7"/>
        <v>12</v>
      </c>
      <c r="F45" s="49">
        <f t="shared" si="1"/>
        <v>20833.558135342661</v>
      </c>
      <c r="G45" s="49">
        <f t="shared" si="9"/>
        <v>20744.75</v>
      </c>
    </row>
    <row r="46" spans="1:7" x14ac:dyDescent="0.15">
      <c r="A46" s="46">
        <v>40</v>
      </c>
      <c r="B46" s="46">
        <v>4</v>
      </c>
      <c r="C46" s="46" t="str">
        <f t="shared" si="0"/>
        <v>201901</v>
      </c>
      <c r="D46" s="46">
        <f t="shared" si="6"/>
        <v>2019</v>
      </c>
      <c r="E46" s="46">
        <f t="shared" si="7"/>
        <v>1</v>
      </c>
      <c r="F46" s="49">
        <f t="shared" si="1"/>
        <v>20810.598087530936</v>
      </c>
      <c r="G46" s="49">
        <f t="shared" si="9"/>
        <v>20719.666666666668</v>
      </c>
    </row>
    <row r="47" spans="1:7" x14ac:dyDescent="0.15">
      <c r="A47" s="46">
        <v>41</v>
      </c>
      <c r="B47" s="46">
        <v>5</v>
      </c>
      <c r="C47" s="46" t="str">
        <f t="shared" si="0"/>
        <v>201902</v>
      </c>
      <c r="D47" s="46">
        <f t="shared" si="6"/>
        <v>2019</v>
      </c>
      <c r="E47" s="46">
        <f t="shared" si="7"/>
        <v>2</v>
      </c>
      <c r="F47" s="49">
        <f t="shared" si="1"/>
        <v>20787.638039719208</v>
      </c>
      <c r="G47" s="49">
        <f t="shared" si="9"/>
        <v>20694.583333333332</v>
      </c>
    </row>
    <row r="48" spans="1:7" x14ac:dyDescent="0.15">
      <c r="A48" s="46">
        <v>42</v>
      </c>
      <c r="B48" s="46">
        <v>6</v>
      </c>
      <c r="C48" s="46" t="str">
        <f t="shared" si="0"/>
        <v>201903</v>
      </c>
      <c r="D48" s="46">
        <f t="shared" si="6"/>
        <v>2019</v>
      </c>
      <c r="E48" s="46">
        <f t="shared" si="7"/>
        <v>3</v>
      </c>
      <c r="F48" s="50">
        <f t="shared" si="1"/>
        <v>20764.677991907483</v>
      </c>
      <c r="G48" s="50">
        <f t="shared" si="9"/>
        <v>20669.5</v>
      </c>
    </row>
    <row r="49" spans="1:7" x14ac:dyDescent="0.15">
      <c r="A49" s="46">
        <v>43</v>
      </c>
      <c r="B49" s="46">
        <v>7</v>
      </c>
      <c r="C49" s="46" t="str">
        <f t="shared" si="0"/>
        <v>201904</v>
      </c>
      <c r="D49" s="46">
        <f t="shared" si="6"/>
        <v>2019</v>
      </c>
      <c r="E49" s="46">
        <f t="shared" si="7"/>
        <v>4</v>
      </c>
      <c r="F49" s="49">
        <f t="shared" si="1"/>
        <v>20741.717944095755</v>
      </c>
      <c r="G49" s="49">
        <f t="shared" si="9"/>
        <v>20644.416666666668</v>
      </c>
    </row>
    <row r="50" spans="1:7" x14ac:dyDescent="0.15">
      <c r="A50" s="46">
        <v>44</v>
      </c>
      <c r="B50" s="46">
        <v>8</v>
      </c>
      <c r="C50" s="46" t="str">
        <f t="shared" si="0"/>
        <v>201905</v>
      </c>
      <c r="D50" s="46">
        <f t="shared" si="6"/>
        <v>2019</v>
      </c>
      <c r="E50" s="46">
        <f t="shared" si="7"/>
        <v>5</v>
      </c>
      <c r="F50" s="49">
        <f t="shared" si="1"/>
        <v>20718.757896284027</v>
      </c>
      <c r="G50" s="49">
        <f t="shared" si="9"/>
        <v>20619.333333333332</v>
      </c>
    </row>
    <row r="51" spans="1:7" x14ac:dyDescent="0.15">
      <c r="A51" s="46">
        <v>45</v>
      </c>
      <c r="B51" s="46">
        <v>9</v>
      </c>
      <c r="C51" s="46" t="str">
        <f t="shared" si="0"/>
        <v>201906</v>
      </c>
      <c r="D51" s="46">
        <f t="shared" si="6"/>
        <v>2019</v>
      </c>
      <c r="E51" s="46">
        <f t="shared" si="7"/>
        <v>6</v>
      </c>
      <c r="F51" s="49">
        <f t="shared" si="1"/>
        <v>20695.797848472303</v>
      </c>
      <c r="G51" s="49">
        <f t="shared" si="9"/>
        <v>20594.25</v>
      </c>
    </row>
    <row r="52" spans="1:7" x14ac:dyDescent="0.15">
      <c r="A52" s="46">
        <v>46</v>
      </c>
      <c r="B52" s="46">
        <v>10</v>
      </c>
      <c r="C52" s="46" t="str">
        <f t="shared" si="0"/>
        <v>201907</v>
      </c>
      <c r="D52" s="46">
        <f t="shared" si="6"/>
        <v>2019</v>
      </c>
      <c r="E52" s="46">
        <f t="shared" si="7"/>
        <v>7</v>
      </c>
      <c r="F52" s="49">
        <f t="shared" si="1"/>
        <v>20672.837800660574</v>
      </c>
      <c r="G52" s="49">
        <f t="shared" si="9"/>
        <v>20569.166666666668</v>
      </c>
    </row>
    <row r="53" spans="1:7" x14ac:dyDescent="0.15">
      <c r="A53" s="46">
        <v>47</v>
      </c>
      <c r="B53" s="46">
        <v>11</v>
      </c>
      <c r="C53" s="46" t="str">
        <f t="shared" si="0"/>
        <v>201908</v>
      </c>
      <c r="D53" s="46">
        <f t="shared" si="6"/>
        <v>2019</v>
      </c>
      <c r="E53" s="46">
        <f t="shared" si="7"/>
        <v>8</v>
      </c>
      <c r="F53" s="49">
        <f t="shared" si="1"/>
        <v>20649.87775284885</v>
      </c>
      <c r="G53" s="49">
        <f t="shared" si="9"/>
        <v>20544.083333333332</v>
      </c>
    </row>
    <row r="54" spans="1:7" x14ac:dyDescent="0.15">
      <c r="A54" s="46">
        <v>48</v>
      </c>
      <c r="B54" s="46">
        <v>12</v>
      </c>
      <c r="C54" s="46" t="str">
        <f t="shared" si="0"/>
        <v>201909</v>
      </c>
      <c r="D54" s="46">
        <f t="shared" si="6"/>
        <v>2019</v>
      </c>
      <c r="E54" s="46">
        <f t="shared" si="7"/>
        <v>9</v>
      </c>
      <c r="F54" s="49">
        <f t="shared" si="1"/>
        <v>20626.917705037122</v>
      </c>
      <c r="G54" s="55">
        <v>20519</v>
      </c>
    </row>
    <row r="55" spans="1:7" x14ac:dyDescent="0.15">
      <c r="A55" s="46">
        <v>49</v>
      </c>
      <c r="B55" s="46">
        <v>1</v>
      </c>
      <c r="C55" s="46" t="str">
        <f t="shared" si="0"/>
        <v>201910</v>
      </c>
      <c r="D55" s="46">
        <f t="shared" si="6"/>
        <v>2019</v>
      </c>
      <c r="E55" s="46">
        <f t="shared" si="7"/>
        <v>10</v>
      </c>
      <c r="F55" s="49">
        <f t="shared" si="1"/>
        <v>20603.957657225394</v>
      </c>
      <c r="G55" s="49">
        <f>(G$66-G$54)*B55/B$66+G$54</f>
        <v>20493.916666666668</v>
      </c>
    </row>
    <row r="56" spans="1:7" x14ac:dyDescent="0.15">
      <c r="A56" s="46">
        <v>50</v>
      </c>
      <c r="B56" s="46">
        <v>2</v>
      </c>
      <c r="C56" s="46" t="str">
        <f t="shared" si="0"/>
        <v>201911</v>
      </c>
      <c r="D56" s="46">
        <f t="shared" si="6"/>
        <v>2019</v>
      </c>
      <c r="E56" s="46">
        <f t="shared" si="7"/>
        <v>11</v>
      </c>
      <c r="F56" s="49">
        <f t="shared" si="1"/>
        <v>20580.997609413669</v>
      </c>
      <c r="G56" s="49">
        <f t="shared" ref="G56:G65" si="10">(G$66-G$54)*B56/B$66+G$54</f>
        <v>20468.833333333332</v>
      </c>
    </row>
    <row r="57" spans="1:7" x14ac:dyDescent="0.15">
      <c r="A57" s="46">
        <v>51</v>
      </c>
      <c r="B57" s="46">
        <v>3</v>
      </c>
      <c r="C57" s="46" t="str">
        <f t="shared" si="0"/>
        <v>201912</v>
      </c>
      <c r="D57" s="46">
        <f t="shared" si="6"/>
        <v>2019</v>
      </c>
      <c r="E57" s="46">
        <f t="shared" si="7"/>
        <v>12</v>
      </c>
      <c r="F57" s="49">
        <f t="shared" si="1"/>
        <v>20558.037561601941</v>
      </c>
      <c r="G57" s="49">
        <f t="shared" si="10"/>
        <v>20443.75</v>
      </c>
    </row>
    <row r="58" spans="1:7" x14ac:dyDescent="0.15">
      <c r="A58" s="46">
        <v>52</v>
      </c>
      <c r="B58" s="46">
        <v>4</v>
      </c>
      <c r="C58" s="46" t="str">
        <f t="shared" si="0"/>
        <v>202001</v>
      </c>
      <c r="D58" s="46">
        <f t="shared" si="6"/>
        <v>2020</v>
      </c>
      <c r="E58" s="46">
        <f t="shared" si="7"/>
        <v>1</v>
      </c>
      <c r="F58" s="49">
        <f t="shared" si="1"/>
        <v>20535.077513790216</v>
      </c>
      <c r="G58" s="49">
        <f t="shared" si="10"/>
        <v>20418.666666666668</v>
      </c>
    </row>
    <row r="59" spans="1:7" x14ac:dyDescent="0.15">
      <c r="A59" s="46">
        <v>53</v>
      </c>
      <c r="B59" s="46">
        <v>5</v>
      </c>
      <c r="C59" s="46" t="str">
        <f t="shared" si="0"/>
        <v>202002</v>
      </c>
      <c r="D59" s="46">
        <f t="shared" si="6"/>
        <v>2020</v>
      </c>
      <c r="E59" s="46">
        <f t="shared" si="7"/>
        <v>2</v>
      </c>
      <c r="F59" s="49">
        <f t="shared" si="1"/>
        <v>20512.117465978488</v>
      </c>
      <c r="G59" s="49">
        <f t="shared" si="10"/>
        <v>20393.583333333332</v>
      </c>
    </row>
    <row r="60" spans="1:7" x14ac:dyDescent="0.15">
      <c r="A60" s="46">
        <v>54</v>
      </c>
      <c r="B60" s="46">
        <v>6</v>
      </c>
      <c r="C60" s="46" t="str">
        <f t="shared" si="0"/>
        <v>202003</v>
      </c>
      <c r="D60" s="46">
        <f t="shared" si="6"/>
        <v>2020</v>
      </c>
      <c r="E60" s="46">
        <f t="shared" si="7"/>
        <v>3</v>
      </c>
      <c r="F60" s="50">
        <f t="shared" si="1"/>
        <v>20489.157418166764</v>
      </c>
      <c r="G60" s="50">
        <f t="shared" si="10"/>
        <v>20368.5</v>
      </c>
    </row>
    <row r="61" spans="1:7" x14ac:dyDescent="0.15">
      <c r="A61" s="46">
        <v>55</v>
      </c>
      <c r="B61" s="46">
        <v>7</v>
      </c>
      <c r="C61" s="46" t="str">
        <f t="shared" si="0"/>
        <v>202004</v>
      </c>
      <c r="D61" s="46">
        <f t="shared" si="6"/>
        <v>2020</v>
      </c>
      <c r="E61" s="46">
        <f t="shared" si="7"/>
        <v>4</v>
      </c>
      <c r="F61" s="49">
        <f t="shared" si="1"/>
        <v>20466.197370355036</v>
      </c>
      <c r="G61" s="49">
        <f t="shared" si="10"/>
        <v>20343.416666666668</v>
      </c>
    </row>
    <row r="62" spans="1:7" x14ac:dyDescent="0.15">
      <c r="A62" s="46">
        <v>56</v>
      </c>
      <c r="B62" s="46">
        <v>8</v>
      </c>
      <c r="C62" s="46" t="str">
        <f t="shared" si="0"/>
        <v>202005</v>
      </c>
      <c r="D62" s="46">
        <f t="shared" si="6"/>
        <v>2020</v>
      </c>
      <c r="E62" s="46">
        <f t="shared" si="7"/>
        <v>5</v>
      </c>
      <c r="F62" s="49">
        <f t="shared" si="1"/>
        <v>20443.237322543308</v>
      </c>
      <c r="G62" s="49">
        <f t="shared" si="10"/>
        <v>20318.333333333332</v>
      </c>
    </row>
    <row r="63" spans="1:7" x14ac:dyDescent="0.15">
      <c r="A63" s="46">
        <v>57</v>
      </c>
      <c r="B63" s="46">
        <v>9</v>
      </c>
      <c r="C63" s="46" t="str">
        <f t="shared" si="0"/>
        <v>202006</v>
      </c>
      <c r="D63" s="46">
        <f t="shared" si="6"/>
        <v>2020</v>
      </c>
      <c r="E63" s="46">
        <f t="shared" si="7"/>
        <v>6</v>
      </c>
      <c r="F63" s="49">
        <f t="shared" si="1"/>
        <v>20420.277274731583</v>
      </c>
      <c r="G63" s="49">
        <f t="shared" si="10"/>
        <v>20293.25</v>
      </c>
    </row>
    <row r="64" spans="1:7" x14ac:dyDescent="0.15">
      <c r="A64" s="46">
        <v>58</v>
      </c>
      <c r="B64" s="46">
        <v>10</v>
      </c>
      <c r="C64" s="46" t="str">
        <f t="shared" si="0"/>
        <v>202007</v>
      </c>
      <c r="D64" s="46">
        <f t="shared" si="6"/>
        <v>2020</v>
      </c>
      <c r="E64" s="46">
        <f t="shared" si="7"/>
        <v>7</v>
      </c>
      <c r="F64" s="49">
        <f t="shared" si="1"/>
        <v>20397.317226919855</v>
      </c>
      <c r="G64" s="49">
        <f t="shared" si="10"/>
        <v>20268.166666666668</v>
      </c>
    </row>
    <row r="65" spans="1:7" x14ac:dyDescent="0.15">
      <c r="A65" s="46">
        <v>59</v>
      </c>
      <c r="B65" s="46">
        <v>11</v>
      </c>
      <c r="C65" s="46" t="str">
        <f t="shared" si="0"/>
        <v>202008</v>
      </c>
      <c r="D65" s="46">
        <f t="shared" si="6"/>
        <v>2020</v>
      </c>
      <c r="E65" s="46">
        <f t="shared" si="7"/>
        <v>8</v>
      </c>
      <c r="F65" s="49">
        <f t="shared" si="1"/>
        <v>20374.35717910813</v>
      </c>
      <c r="G65" s="49">
        <f t="shared" si="10"/>
        <v>20243.083333333332</v>
      </c>
    </row>
    <row r="66" spans="1:7" x14ac:dyDescent="0.15">
      <c r="A66" s="46">
        <v>60</v>
      </c>
      <c r="B66" s="46">
        <v>12</v>
      </c>
      <c r="C66" s="46" t="str">
        <f t="shared" si="0"/>
        <v>202009</v>
      </c>
      <c r="D66" s="46">
        <f t="shared" si="6"/>
        <v>2020</v>
      </c>
      <c r="E66" s="46">
        <f t="shared" si="7"/>
        <v>9</v>
      </c>
      <c r="F66" s="51">
        <f>G3</f>
        <v>20351.397131296402</v>
      </c>
      <c r="G66" s="55">
        <v>20218</v>
      </c>
    </row>
    <row r="67" spans="1:7" x14ac:dyDescent="0.15">
      <c r="A67" s="46">
        <v>1</v>
      </c>
      <c r="B67" s="46">
        <v>1</v>
      </c>
      <c r="C67" s="46" t="str">
        <f t="shared" si="0"/>
        <v>202010</v>
      </c>
      <c r="D67" s="46">
        <f t="shared" si="6"/>
        <v>2020</v>
      </c>
      <c r="E67" s="46">
        <f t="shared" si="7"/>
        <v>10</v>
      </c>
      <c r="F67" s="49">
        <f>(F$126-F$66)*A67/A$126+F$66</f>
        <v>20327.193187788187</v>
      </c>
      <c r="G67" s="49">
        <f>(G$126-G$66)*B67/B$126+G$66</f>
        <v>20193.416666666668</v>
      </c>
    </row>
    <row r="68" spans="1:7" x14ac:dyDescent="0.15">
      <c r="A68" s="46">
        <v>2</v>
      </c>
      <c r="B68" s="46">
        <v>2</v>
      </c>
      <c r="C68" s="46" t="str">
        <f t="shared" si="0"/>
        <v>202011</v>
      </c>
      <c r="D68" s="46">
        <f t="shared" si="6"/>
        <v>2020</v>
      </c>
      <c r="E68" s="46">
        <f t="shared" si="7"/>
        <v>11</v>
      </c>
      <c r="F68" s="49">
        <f t="shared" ref="F68:F125" si="11">(F$126-F$66)*A68/A$126+F$66</f>
        <v>20302.989244279976</v>
      </c>
      <c r="G68" s="49">
        <f t="shared" ref="G68:G125" si="12">(G$126-G$66)*B68/B$126+G$66</f>
        <v>20168.833333333332</v>
      </c>
    </row>
    <row r="69" spans="1:7" x14ac:dyDescent="0.15">
      <c r="A69" s="46">
        <v>3</v>
      </c>
      <c r="B69" s="46">
        <v>3</v>
      </c>
      <c r="C69" s="46" t="str">
        <f t="shared" si="0"/>
        <v>202012</v>
      </c>
      <c r="D69" s="46">
        <f t="shared" si="6"/>
        <v>2020</v>
      </c>
      <c r="E69" s="46">
        <f t="shared" si="7"/>
        <v>12</v>
      </c>
      <c r="F69" s="49">
        <f t="shared" si="11"/>
        <v>20278.78530077176</v>
      </c>
      <c r="G69" s="49">
        <f t="shared" si="12"/>
        <v>20144.25</v>
      </c>
    </row>
    <row r="70" spans="1:7" x14ac:dyDescent="0.15">
      <c r="A70" s="46">
        <v>4</v>
      </c>
      <c r="B70" s="46">
        <v>4</v>
      </c>
      <c r="C70" s="46" t="str">
        <f t="shared" si="0"/>
        <v>202101</v>
      </c>
      <c r="D70" s="46">
        <f t="shared" si="6"/>
        <v>2021</v>
      </c>
      <c r="E70" s="46">
        <f t="shared" si="7"/>
        <v>1</v>
      </c>
      <c r="F70" s="49">
        <f t="shared" si="11"/>
        <v>20254.581357263545</v>
      </c>
      <c r="G70" s="49">
        <f t="shared" si="12"/>
        <v>20119.666666666668</v>
      </c>
    </row>
    <row r="71" spans="1:7" x14ac:dyDescent="0.15">
      <c r="A71" s="46">
        <v>5</v>
      </c>
      <c r="B71" s="46">
        <v>5</v>
      </c>
      <c r="C71" s="46" t="str">
        <f t="shared" ref="C71:C126" si="13">D71&amp;TEXT(E71,"00")</f>
        <v>202102</v>
      </c>
      <c r="D71" s="46">
        <f t="shared" si="6"/>
        <v>2021</v>
      </c>
      <c r="E71" s="46">
        <f t="shared" si="7"/>
        <v>2</v>
      </c>
      <c r="F71" s="49">
        <f t="shared" si="11"/>
        <v>20230.37741375533</v>
      </c>
      <c r="G71" s="49">
        <f t="shared" si="12"/>
        <v>20095.083333333332</v>
      </c>
    </row>
    <row r="72" spans="1:7" x14ac:dyDescent="0.15">
      <c r="A72" s="46">
        <v>6</v>
      </c>
      <c r="B72" s="46">
        <v>6</v>
      </c>
      <c r="C72" s="46" t="str">
        <f t="shared" si="13"/>
        <v>202103</v>
      </c>
      <c r="D72" s="46">
        <f t="shared" si="6"/>
        <v>2021</v>
      </c>
      <c r="E72" s="46">
        <f t="shared" si="7"/>
        <v>3</v>
      </c>
      <c r="F72" s="50">
        <f t="shared" si="11"/>
        <v>20206.173470247115</v>
      </c>
      <c r="G72" s="50">
        <f t="shared" si="12"/>
        <v>20070.5</v>
      </c>
    </row>
    <row r="73" spans="1:7" x14ac:dyDescent="0.15">
      <c r="A73" s="46">
        <v>7</v>
      </c>
      <c r="B73" s="46">
        <v>7</v>
      </c>
      <c r="C73" s="46" t="str">
        <f t="shared" si="13"/>
        <v>202104</v>
      </c>
      <c r="D73" s="46">
        <f t="shared" si="6"/>
        <v>2021</v>
      </c>
      <c r="E73" s="46">
        <f t="shared" si="7"/>
        <v>4</v>
      </c>
      <c r="F73" s="49">
        <f t="shared" si="11"/>
        <v>20181.969526738903</v>
      </c>
      <c r="G73" s="49">
        <f t="shared" si="12"/>
        <v>20045.916666666668</v>
      </c>
    </row>
    <row r="74" spans="1:7" x14ac:dyDescent="0.15">
      <c r="A74" s="46">
        <v>8</v>
      </c>
      <c r="B74" s="46">
        <v>8</v>
      </c>
      <c r="C74" s="46" t="str">
        <f t="shared" si="13"/>
        <v>202105</v>
      </c>
      <c r="D74" s="46">
        <f t="shared" si="6"/>
        <v>2021</v>
      </c>
      <c r="E74" s="46">
        <f t="shared" si="7"/>
        <v>5</v>
      </c>
      <c r="F74" s="49">
        <f t="shared" si="11"/>
        <v>20157.765583230688</v>
      </c>
      <c r="G74" s="49">
        <f t="shared" si="12"/>
        <v>20021.333333333332</v>
      </c>
    </row>
    <row r="75" spans="1:7" x14ac:dyDescent="0.15">
      <c r="A75" s="46">
        <v>9</v>
      </c>
      <c r="B75" s="46">
        <v>9</v>
      </c>
      <c r="C75" s="46" t="str">
        <f t="shared" si="13"/>
        <v>202106</v>
      </c>
      <c r="D75" s="46">
        <f t="shared" si="6"/>
        <v>2021</v>
      </c>
      <c r="E75" s="46">
        <f t="shared" si="7"/>
        <v>6</v>
      </c>
      <c r="F75" s="49">
        <f t="shared" si="11"/>
        <v>20133.561639722473</v>
      </c>
      <c r="G75" s="49">
        <f t="shared" si="12"/>
        <v>19996.75</v>
      </c>
    </row>
    <row r="76" spans="1:7" x14ac:dyDescent="0.15">
      <c r="A76" s="46">
        <v>10</v>
      </c>
      <c r="B76" s="46">
        <v>10</v>
      </c>
      <c r="C76" s="46" t="str">
        <f t="shared" si="13"/>
        <v>202107</v>
      </c>
      <c r="D76" s="46">
        <f t="shared" si="6"/>
        <v>2021</v>
      </c>
      <c r="E76" s="46">
        <f t="shared" si="7"/>
        <v>7</v>
      </c>
      <c r="F76" s="49">
        <f t="shared" si="11"/>
        <v>20109.357696214262</v>
      </c>
      <c r="G76" s="49">
        <f t="shared" si="12"/>
        <v>19972.166666666668</v>
      </c>
    </row>
    <row r="77" spans="1:7" x14ac:dyDescent="0.15">
      <c r="A77" s="46">
        <v>11</v>
      </c>
      <c r="B77" s="46">
        <v>11</v>
      </c>
      <c r="C77" s="46" t="str">
        <f t="shared" si="13"/>
        <v>202108</v>
      </c>
      <c r="D77" s="46">
        <f t="shared" si="6"/>
        <v>2021</v>
      </c>
      <c r="E77" s="46">
        <f t="shared" si="7"/>
        <v>8</v>
      </c>
      <c r="F77" s="49">
        <f t="shared" si="11"/>
        <v>20085.153752706046</v>
      </c>
      <c r="G77" s="49">
        <f t="shared" si="12"/>
        <v>19947.583333333332</v>
      </c>
    </row>
    <row r="78" spans="1:7" x14ac:dyDescent="0.15">
      <c r="A78" s="46">
        <v>12</v>
      </c>
      <c r="B78" s="46">
        <v>12</v>
      </c>
      <c r="C78" s="46" t="str">
        <f t="shared" si="13"/>
        <v>202109</v>
      </c>
      <c r="D78" s="46">
        <f t="shared" si="6"/>
        <v>2021</v>
      </c>
      <c r="E78" s="46">
        <f t="shared" si="7"/>
        <v>9</v>
      </c>
      <c r="F78" s="49">
        <f t="shared" si="11"/>
        <v>20060.949809197831</v>
      </c>
      <c r="G78" s="49">
        <f t="shared" si="12"/>
        <v>19923</v>
      </c>
    </row>
    <row r="79" spans="1:7" x14ac:dyDescent="0.15">
      <c r="A79" s="46">
        <v>13</v>
      </c>
      <c r="B79" s="46">
        <v>13</v>
      </c>
      <c r="C79" s="46" t="str">
        <f t="shared" si="13"/>
        <v>202110</v>
      </c>
      <c r="D79" s="46">
        <f t="shared" si="6"/>
        <v>2021</v>
      </c>
      <c r="E79" s="46">
        <f t="shared" si="7"/>
        <v>10</v>
      </c>
      <c r="F79" s="49">
        <f t="shared" si="11"/>
        <v>20036.745865689616</v>
      </c>
      <c r="G79" s="49">
        <f t="shared" si="12"/>
        <v>19898.416666666668</v>
      </c>
    </row>
    <row r="80" spans="1:7" x14ac:dyDescent="0.15">
      <c r="A80" s="46">
        <v>14</v>
      </c>
      <c r="B80" s="46">
        <v>14</v>
      </c>
      <c r="C80" s="46" t="str">
        <f t="shared" si="13"/>
        <v>202111</v>
      </c>
      <c r="D80" s="46">
        <f t="shared" si="6"/>
        <v>2021</v>
      </c>
      <c r="E80" s="46">
        <f t="shared" si="7"/>
        <v>11</v>
      </c>
      <c r="F80" s="49">
        <f t="shared" si="11"/>
        <v>20012.541922181401</v>
      </c>
      <c r="G80" s="49">
        <f t="shared" si="12"/>
        <v>19873.833333333332</v>
      </c>
    </row>
    <row r="81" spans="1:7" x14ac:dyDescent="0.15">
      <c r="A81" s="46">
        <v>15</v>
      </c>
      <c r="B81" s="46">
        <v>15</v>
      </c>
      <c r="C81" s="46" t="str">
        <f t="shared" si="13"/>
        <v>202112</v>
      </c>
      <c r="D81" s="46">
        <f t="shared" si="6"/>
        <v>2021</v>
      </c>
      <c r="E81" s="46">
        <f t="shared" si="7"/>
        <v>12</v>
      </c>
      <c r="F81" s="49">
        <f t="shared" si="11"/>
        <v>19988.337978673189</v>
      </c>
      <c r="G81" s="49">
        <f t="shared" si="12"/>
        <v>19849.25</v>
      </c>
    </row>
    <row r="82" spans="1:7" x14ac:dyDescent="0.15">
      <c r="A82" s="46">
        <v>16</v>
      </c>
      <c r="B82" s="46">
        <v>16</v>
      </c>
      <c r="C82" s="46" t="str">
        <f t="shared" si="13"/>
        <v>202201</v>
      </c>
      <c r="D82" s="46">
        <f t="shared" si="6"/>
        <v>2022</v>
      </c>
      <c r="E82" s="46">
        <f t="shared" si="7"/>
        <v>1</v>
      </c>
      <c r="F82" s="49">
        <f t="shared" si="11"/>
        <v>19964.134035164974</v>
      </c>
      <c r="G82" s="49">
        <f t="shared" si="12"/>
        <v>19824.666666666668</v>
      </c>
    </row>
    <row r="83" spans="1:7" x14ac:dyDescent="0.15">
      <c r="A83" s="46">
        <v>17</v>
      </c>
      <c r="B83" s="46">
        <v>17</v>
      </c>
      <c r="C83" s="46" t="str">
        <f t="shared" si="13"/>
        <v>202202</v>
      </c>
      <c r="D83" s="46">
        <f t="shared" si="6"/>
        <v>2022</v>
      </c>
      <c r="E83" s="46">
        <f t="shared" si="7"/>
        <v>2</v>
      </c>
      <c r="F83" s="49">
        <f t="shared" si="11"/>
        <v>19939.930091656759</v>
      </c>
      <c r="G83" s="49">
        <f t="shared" si="12"/>
        <v>19800.083333333332</v>
      </c>
    </row>
    <row r="84" spans="1:7" x14ac:dyDescent="0.15">
      <c r="A84" s="46">
        <v>18</v>
      </c>
      <c r="B84" s="46">
        <v>18</v>
      </c>
      <c r="C84" s="46" t="str">
        <f t="shared" si="13"/>
        <v>202203</v>
      </c>
      <c r="D84" s="46">
        <f t="shared" si="6"/>
        <v>2022</v>
      </c>
      <c r="E84" s="46">
        <f t="shared" si="7"/>
        <v>3</v>
      </c>
      <c r="F84" s="50">
        <f t="shared" si="11"/>
        <v>19915.726148148548</v>
      </c>
      <c r="G84" s="50">
        <f t="shared" si="12"/>
        <v>19775.5</v>
      </c>
    </row>
    <row r="85" spans="1:7" x14ac:dyDescent="0.15">
      <c r="A85" s="46">
        <v>19</v>
      </c>
      <c r="B85" s="46">
        <v>19</v>
      </c>
      <c r="C85" s="46" t="str">
        <f t="shared" si="13"/>
        <v>202204</v>
      </c>
      <c r="D85" s="46">
        <f t="shared" si="6"/>
        <v>2022</v>
      </c>
      <c r="E85" s="46">
        <f t="shared" si="7"/>
        <v>4</v>
      </c>
      <c r="F85" s="49">
        <f t="shared" si="11"/>
        <v>19891.522204640332</v>
      </c>
      <c r="G85" s="49">
        <f t="shared" si="12"/>
        <v>19750.916666666668</v>
      </c>
    </row>
    <row r="86" spans="1:7" x14ac:dyDescent="0.15">
      <c r="A86" s="46">
        <v>20</v>
      </c>
      <c r="B86" s="46">
        <v>20</v>
      </c>
      <c r="C86" s="46" t="str">
        <f t="shared" si="13"/>
        <v>202205</v>
      </c>
      <c r="D86" s="46">
        <f t="shared" si="6"/>
        <v>2022</v>
      </c>
      <c r="E86" s="46">
        <f t="shared" si="7"/>
        <v>5</v>
      </c>
      <c r="F86" s="49">
        <f t="shared" si="11"/>
        <v>19867.318261132117</v>
      </c>
      <c r="G86" s="49">
        <f t="shared" si="12"/>
        <v>19726.333333333332</v>
      </c>
    </row>
    <row r="87" spans="1:7" x14ac:dyDescent="0.15">
      <c r="A87" s="46">
        <v>21</v>
      </c>
      <c r="B87" s="46">
        <v>21</v>
      </c>
      <c r="C87" s="46" t="str">
        <f t="shared" si="13"/>
        <v>202206</v>
      </c>
      <c r="D87" s="46">
        <f t="shared" si="6"/>
        <v>2022</v>
      </c>
      <c r="E87" s="46">
        <f t="shared" si="7"/>
        <v>6</v>
      </c>
      <c r="F87" s="49">
        <f t="shared" si="11"/>
        <v>19843.114317623902</v>
      </c>
      <c r="G87" s="49">
        <f t="shared" si="12"/>
        <v>19701.75</v>
      </c>
    </row>
    <row r="88" spans="1:7" x14ac:dyDescent="0.15">
      <c r="A88" s="46">
        <v>22</v>
      </c>
      <c r="B88" s="46">
        <v>22</v>
      </c>
      <c r="C88" s="46" t="str">
        <f t="shared" si="13"/>
        <v>202207</v>
      </c>
      <c r="D88" s="46">
        <f t="shared" si="6"/>
        <v>2022</v>
      </c>
      <c r="E88" s="46">
        <f t="shared" si="7"/>
        <v>7</v>
      </c>
      <c r="F88" s="49">
        <f t="shared" si="11"/>
        <v>19818.910374115687</v>
      </c>
      <c r="G88" s="49">
        <f t="shared" si="12"/>
        <v>19677.166666666668</v>
      </c>
    </row>
    <row r="89" spans="1:7" x14ac:dyDescent="0.15">
      <c r="A89" s="46">
        <v>23</v>
      </c>
      <c r="B89" s="46">
        <v>23</v>
      </c>
      <c r="C89" s="46" t="str">
        <f t="shared" si="13"/>
        <v>202208</v>
      </c>
      <c r="D89" s="46">
        <f t="shared" ref="D89:D126" si="14">IF(E89=1,D88+1,D88)</f>
        <v>2022</v>
      </c>
      <c r="E89" s="46">
        <f t="shared" ref="E89:E126" si="15">IF(E88=12,1,E88+1)</f>
        <v>8</v>
      </c>
      <c r="F89" s="49">
        <f t="shared" si="11"/>
        <v>19794.706430607475</v>
      </c>
      <c r="G89" s="49">
        <f t="shared" si="12"/>
        <v>19652.583333333332</v>
      </c>
    </row>
    <row r="90" spans="1:7" x14ac:dyDescent="0.15">
      <c r="A90" s="46">
        <v>24</v>
      </c>
      <c r="B90" s="46">
        <v>24</v>
      </c>
      <c r="C90" s="46" t="str">
        <f t="shared" si="13"/>
        <v>202209</v>
      </c>
      <c r="D90" s="46">
        <f t="shared" si="14"/>
        <v>2022</v>
      </c>
      <c r="E90" s="46">
        <f t="shared" si="15"/>
        <v>9</v>
      </c>
      <c r="F90" s="49">
        <f t="shared" si="11"/>
        <v>19770.50248709926</v>
      </c>
      <c r="G90" s="49">
        <f t="shared" si="12"/>
        <v>19628</v>
      </c>
    </row>
    <row r="91" spans="1:7" x14ac:dyDescent="0.15">
      <c r="A91" s="46">
        <v>25</v>
      </c>
      <c r="B91" s="46">
        <v>25</v>
      </c>
      <c r="C91" s="46" t="str">
        <f t="shared" si="13"/>
        <v>202210</v>
      </c>
      <c r="D91" s="46">
        <f t="shared" si="14"/>
        <v>2022</v>
      </c>
      <c r="E91" s="46">
        <f t="shared" si="15"/>
        <v>10</v>
      </c>
      <c r="F91" s="49">
        <f t="shared" si="11"/>
        <v>19746.298543591045</v>
      </c>
      <c r="G91" s="49">
        <f t="shared" si="12"/>
        <v>19603.416666666668</v>
      </c>
    </row>
    <row r="92" spans="1:7" x14ac:dyDescent="0.15">
      <c r="A92" s="46">
        <v>26</v>
      </c>
      <c r="B92" s="46">
        <v>26</v>
      </c>
      <c r="C92" s="46" t="str">
        <f t="shared" si="13"/>
        <v>202211</v>
      </c>
      <c r="D92" s="46">
        <f t="shared" si="14"/>
        <v>2022</v>
      </c>
      <c r="E92" s="46">
        <f t="shared" si="15"/>
        <v>11</v>
      </c>
      <c r="F92" s="49">
        <f t="shared" si="11"/>
        <v>19722.094600082833</v>
      </c>
      <c r="G92" s="49">
        <f t="shared" si="12"/>
        <v>19578.833333333332</v>
      </c>
    </row>
    <row r="93" spans="1:7" x14ac:dyDescent="0.15">
      <c r="A93" s="46">
        <v>27</v>
      </c>
      <c r="B93" s="46">
        <v>27</v>
      </c>
      <c r="C93" s="46" t="str">
        <f t="shared" si="13"/>
        <v>202212</v>
      </c>
      <c r="D93" s="46">
        <f t="shared" si="14"/>
        <v>2022</v>
      </c>
      <c r="E93" s="46">
        <f t="shared" si="15"/>
        <v>12</v>
      </c>
      <c r="F93" s="49">
        <f t="shared" si="11"/>
        <v>19697.890656574618</v>
      </c>
      <c r="G93" s="49">
        <f t="shared" si="12"/>
        <v>19554.25</v>
      </c>
    </row>
    <row r="94" spans="1:7" x14ac:dyDescent="0.15">
      <c r="A94" s="46">
        <v>28</v>
      </c>
      <c r="B94" s="46">
        <v>28</v>
      </c>
      <c r="C94" s="46" t="str">
        <f t="shared" si="13"/>
        <v>202301</v>
      </c>
      <c r="D94" s="46">
        <f t="shared" si="14"/>
        <v>2023</v>
      </c>
      <c r="E94" s="46">
        <f t="shared" si="15"/>
        <v>1</v>
      </c>
      <c r="F94" s="49">
        <f t="shared" si="11"/>
        <v>19673.686713066403</v>
      </c>
      <c r="G94" s="49">
        <f t="shared" si="12"/>
        <v>19529.666666666668</v>
      </c>
    </row>
    <row r="95" spans="1:7" x14ac:dyDescent="0.15">
      <c r="A95" s="46">
        <v>29</v>
      </c>
      <c r="B95" s="46">
        <v>29</v>
      </c>
      <c r="C95" s="46" t="str">
        <f t="shared" si="13"/>
        <v>202302</v>
      </c>
      <c r="D95" s="46">
        <f t="shared" si="14"/>
        <v>2023</v>
      </c>
      <c r="E95" s="46">
        <f t="shared" si="15"/>
        <v>2</v>
      </c>
      <c r="F95" s="49">
        <f t="shared" si="11"/>
        <v>19649.482769558188</v>
      </c>
      <c r="G95" s="49">
        <f t="shared" si="12"/>
        <v>19505.083333333332</v>
      </c>
    </row>
    <row r="96" spans="1:7" x14ac:dyDescent="0.15">
      <c r="A96" s="46">
        <v>30</v>
      </c>
      <c r="B96" s="46">
        <v>30</v>
      </c>
      <c r="C96" s="46" t="str">
        <f t="shared" si="13"/>
        <v>202303</v>
      </c>
      <c r="D96" s="46">
        <f t="shared" si="14"/>
        <v>2023</v>
      </c>
      <c r="E96" s="46">
        <f t="shared" si="15"/>
        <v>3</v>
      </c>
      <c r="F96" s="50">
        <f t="shared" si="11"/>
        <v>19625.278826049973</v>
      </c>
      <c r="G96" s="50">
        <f t="shared" si="12"/>
        <v>19480.5</v>
      </c>
    </row>
    <row r="97" spans="1:7" x14ac:dyDescent="0.15">
      <c r="A97" s="46">
        <v>31</v>
      </c>
      <c r="B97" s="46">
        <v>31</v>
      </c>
      <c r="C97" s="46" t="str">
        <f t="shared" si="13"/>
        <v>202304</v>
      </c>
      <c r="D97" s="46">
        <f t="shared" si="14"/>
        <v>2023</v>
      </c>
      <c r="E97" s="46">
        <f t="shared" si="15"/>
        <v>4</v>
      </c>
      <c r="F97" s="49">
        <f t="shared" si="11"/>
        <v>19601.074882541761</v>
      </c>
      <c r="G97" s="49">
        <f t="shared" si="12"/>
        <v>19455.916666666668</v>
      </c>
    </row>
    <row r="98" spans="1:7" x14ac:dyDescent="0.15">
      <c r="A98" s="46">
        <v>32</v>
      </c>
      <c r="B98" s="46">
        <v>32</v>
      </c>
      <c r="C98" s="46" t="str">
        <f t="shared" si="13"/>
        <v>202305</v>
      </c>
      <c r="D98" s="46">
        <f t="shared" si="14"/>
        <v>2023</v>
      </c>
      <c r="E98" s="46">
        <f t="shared" si="15"/>
        <v>5</v>
      </c>
      <c r="F98" s="49">
        <f t="shared" si="11"/>
        <v>19576.870939033546</v>
      </c>
      <c r="G98" s="49">
        <f t="shared" si="12"/>
        <v>19431.333333333332</v>
      </c>
    </row>
    <row r="99" spans="1:7" x14ac:dyDescent="0.15">
      <c r="A99" s="46">
        <v>33</v>
      </c>
      <c r="B99" s="46">
        <v>33</v>
      </c>
      <c r="C99" s="46" t="str">
        <f t="shared" si="13"/>
        <v>202306</v>
      </c>
      <c r="D99" s="46">
        <f t="shared" si="14"/>
        <v>2023</v>
      </c>
      <c r="E99" s="46">
        <f t="shared" si="15"/>
        <v>6</v>
      </c>
      <c r="F99" s="49">
        <f t="shared" si="11"/>
        <v>19552.666995525331</v>
      </c>
      <c r="G99" s="49">
        <f t="shared" si="12"/>
        <v>19406.75</v>
      </c>
    </row>
    <row r="100" spans="1:7" x14ac:dyDescent="0.15">
      <c r="A100" s="46">
        <v>34</v>
      </c>
      <c r="B100" s="46">
        <v>34</v>
      </c>
      <c r="C100" s="46" t="str">
        <f t="shared" si="13"/>
        <v>202307</v>
      </c>
      <c r="D100" s="46">
        <f t="shared" si="14"/>
        <v>2023</v>
      </c>
      <c r="E100" s="46">
        <f t="shared" si="15"/>
        <v>7</v>
      </c>
      <c r="F100" s="49">
        <f t="shared" si="11"/>
        <v>19528.463052017119</v>
      </c>
      <c r="G100" s="49">
        <f t="shared" si="12"/>
        <v>19382.166666666668</v>
      </c>
    </row>
    <row r="101" spans="1:7" x14ac:dyDescent="0.15">
      <c r="A101" s="46">
        <v>35</v>
      </c>
      <c r="B101" s="46">
        <v>35</v>
      </c>
      <c r="C101" s="46" t="str">
        <f t="shared" si="13"/>
        <v>202308</v>
      </c>
      <c r="D101" s="46">
        <f t="shared" si="14"/>
        <v>2023</v>
      </c>
      <c r="E101" s="46">
        <f t="shared" si="15"/>
        <v>8</v>
      </c>
      <c r="F101" s="49">
        <f t="shared" si="11"/>
        <v>19504.259108508904</v>
      </c>
      <c r="G101" s="49">
        <f t="shared" si="12"/>
        <v>19357.583333333332</v>
      </c>
    </row>
    <row r="102" spans="1:7" x14ac:dyDescent="0.15">
      <c r="A102" s="46">
        <v>36</v>
      </c>
      <c r="B102" s="46">
        <v>36</v>
      </c>
      <c r="C102" s="46" t="str">
        <f t="shared" si="13"/>
        <v>202309</v>
      </c>
      <c r="D102" s="46">
        <f t="shared" si="14"/>
        <v>2023</v>
      </c>
      <c r="E102" s="46">
        <f t="shared" si="15"/>
        <v>9</v>
      </c>
      <c r="F102" s="49">
        <f t="shared" si="11"/>
        <v>19480.055165000689</v>
      </c>
      <c r="G102" s="49">
        <f t="shared" si="12"/>
        <v>19333</v>
      </c>
    </row>
    <row r="103" spans="1:7" x14ac:dyDescent="0.15">
      <c r="A103" s="46">
        <v>37</v>
      </c>
      <c r="B103" s="46">
        <v>37</v>
      </c>
      <c r="C103" s="46" t="str">
        <f t="shared" si="13"/>
        <v>202310</v>
      </c>
      <c r="D103" s="46">
        <f t="shared" si="14"/>
        <v>2023</v>
      </c>
      <c r="E103" s="46">
        <f t="shared" si="15"/>
        <v>10</v>
      </c>
      <c r="F103" s="49">
        <f t="shared" si="11"/>
        <v>19455.851221492474</v>
      </c>
      <c r="G103" s="49">
        <f t="shared" si="12"/>
        <v>19308.416666666668</v>
      </c>
    </row>
    <row r="104" spans="1:7" x14ac:dyDescent="0.15">
      <c r="A104" s="46">
        <v>38</v>
      </c>
      <c r="B104" s="46">
        <v>38</v>
      </c>
      <c r="C104" s="46" t="str">
        <f t="shared" si="13"/>
        <v>202311</v>
      </c>
      <c r="D104" s="46">
        <f t="shared" si="14"/>
        <v>2023</v>
      </c>
      <c r="E104" s="46">
        <f t="shared" si="15"/>
        <v>11</v>
      </c>
      <c r="F104" s="49">
        <f t="shared" si="11"/>
        <v>19431.647277984259</v>
      </c>
      <c r="G104" s="49">
        <f t="shared" si="12"/>
        <v>19283.833333333332</v>
      </c>
    </row>
    <row r="105" spans="1:7" x14ac:dyDescent="0.15">
      <c r="A105" s="46">
        <v>39</v>
      </c>
      <c r="B105" s="46">
        <v>39</v>
      </c>
      <c r="C105" s="46" t="str">
        <f t="shared" si="13"/>
        <v>202312</v>
      </c>
      <c r="D105" s="46">
        <f t="shared" si="14"/>
        <v>2023</v>
      </c>
      <c r="E105" s="46">
        <f t="shared" si="15"/>
        <v>12</v>
      </c>
      <c r="F105" s="49">
        <f t="shared" si="11"/>
        <v>19407.443334476047</v>
      </c>
      <c r="G105" s="49">
        <f t="shared" si="12"/>
        <v>19259.25</v>
      </c>
    </row>
    <row r="106" spans="1:7" x14ac:dyDescent="0.15">
      <c r="A106" s="46">
        <v>40</v>
      </c>
      <c r="B106" s="46">
        <v>40</v>
      </c>
      <c r="C106" s="46" t="str">
        <f t="shared" si="13"/>
        <v>202401</v>
      </c>
      <c r="D106" s="46">
        <f t="shared" si="14"/>
        <v>2024</v>
      </c>
      <c r="E106" s="46">
        <f t="shared" si="15"/>
        <v>1</v>
      </c>
      <c r="F106" s="49">
        <f t="shared" si="11"/>
        <v>19383.239390967832</v>
      </c>
      <c r="G106" s="49">
        <f t="shared" si="12"/>
        <v>19234.666666666668</v>
      </c>
    </row>
    <row r="107" spans="1:7" x14ac:dyDescent="0.15">
      <c r="A107" s="46">
        <v>41</v>
      </c>
      <c r="B107" s="46">
        <v>41</v>
      </c>
      <c r="C107" s="46" t="str">
        <f t="shared" si="13"/>
        <v>202402</v>
      </c>
      <c r="D107" s="46">
        <f t="shared" si="14"/>
        <v>2024</v>
      </c>
      <c r="E107" s="46">
        <f t="shared" si="15"/>
        <v>2</v>
      </c>
      <c r="F107" s="49">
        <f t="shared" si="11"/>
        <v>19359.035447459617</v>
      </c>
      <c r="G107" s="49">
        <f t="shared" si="12"/>
        <v>19210.083333333332</v>
      </c>
    </row>
    <row r="108" spans="1:7" x14ac:dyDescent="0.15">
      <c r="A108" s="46">
        <v>42</v>
      </c>
      <c r="B108" s="46">
        <v>42</v>
      </c>
      <c r="C108" s="46" t="str">
        <f t="shared" si="13"/>
        <v>202403</v>
      </c>
      <c r="D108" s="46">
        <f t="shared" si="14"/>
        <v>2024</v>
      </c>
      <c r="E108" s="46">
        <f t="shared" si="15"/>
        <v>3</v>
      </c>
      <c r="F108" s="50">
        <f t="shared" si="11"/>
        <v>19334.831503951405</v>
      </c>
      <c r="G108" s="50">
        <f t="shared" si="12"/>
        <v>19185.5</v>
      </c>
    </row>
    <row r="109" spans="1:7" x14ac:dyDescent="0.15">
      <c r="A109" s="46">
        <v>43</v>
      </c>
      <c r="B109" s="46">
        <v>43</v>
      </c>
      <c r="C109" s="46" t="str">
        <f t="shared" si="13"/>
        <v>202404</v>
      </c>
      <c r="D109" s="46">
        <f t="shared" si="14"/>
        <v>2024</v>
      </c>
      <c r="E109" s="46">
        <f t="shared" si="15"/>
        <v>4</v>
      </c>
      <c r="F109" s="49">
        <f t="shared" si="11"/>
        <v>19310.62756044319</v>
      </c>
      <c r="G109" s="49">
        <f t="shared" si="12"/>
        <v>19160.916666666668</v>
      </c>
    </row>
    <row r="110" spans="1:7" x14ac:dyDescent="0.15">
      <c r="A110" s="46">
        <v>44</v>
      </c>
      <c r="B110" s="46">
        <v>44</v>
      </c>
      <c r="C110" s="46" t="str">
        <f t="shared" si="13"/>
        <v>202405</v>
      </c>
      <c r="D110" s="46">
        <f t="shared" si="14"/>
        <v>2024</v>
      </c>
      <c r="E110" s="46">
        <f t="shared" si="15"/>
        <v>5</v>
      </c>
      <c r="F110" s="49">
        <f t="shared" si="11"/>
        <v>19286.423616934975</v>
      </c>
      <c r="G110" s="49">
        <f t="shared" si="12"/>
        <v>19136.333333333332</v>
      </c>
    </row>
    <row r="111" spans="1:7" x14ac:dyDescent="0.15">
      <c r="A111" s="46">
        <v>45</v>
      </c>
      <c r="B111" s="46">
        <v>45</v>
      </c>
      <c r="C111" s="46" t="str">
        <f t="shared" si="13"/>
        <v>202406</v>
      </c>
      <c r="D111" s="46">
        <f t="shared" si="14"/>
        <v>2024</v>
      </c>
      <c r="E111" s="46">
        <f t="shared" si="15"/>
        <v>6</v>
      </c>
      <c r="F111" s="49">
        <f t="shared" si="11"/>
        <v>19262.21967342676</v>
      </c>
      <c r="G111" s="49">
        <f t="shared" si="12"/>
        <v>19111.75</v>
      </c>
    </row>
    <row r="112" spans="1:7" x14ac:dyDescent="0.15">
      <c r="A112" s="46">
        <v>46</v>
      </c>
      <c r="B112" s="46">
        <v>46</v>
      </c>
      <c r="C112" s="46" t="str">
        <f t="shared" si="13"/>
        <v>202407</v>
      </c>
      <c r="D112" s="46">
        <f t="shared" si="14"/>
        <v>2024</v>
      </c>
      <c r="E112" s="46">
        <f t="shared" si="15"/>
        <v>7</v>
      </c>
      <c r="F112" s="49">
        <f t="shared" si="11"/>
        <v>19238.015729918545</v>
      </c>
      <c r="G112" s="49">
        <f t="shared" si="12"/>
        <v>19087.166666666668</v>
      </c>
    </row>
    <row r="113" spans="1:16" x14ac:dyDescent="0.15">
      <c r="A113" s="46">
        <v>47</v>
      </c>
      <c r="B113" s="46">
        <v>47</v>
      </c>
      <c r="C113" s="46" t="str">
        <f t="shared" si="13"/>
        <v>202408</v>
      </c>
      <c r="D113" s="46">
        <f t="shared" si="14"/>
        <v>2024</v>
      </c>
      <c r="E113" s="46">
        <f t="shared" si="15"/>
        <v>8</v>
      </c>
      <c r="F113" s="49">
        <f t="shared" si="11"/>
        <v>19213.811786410333</v>
      </c>
      <c r="G113" s="49">
        <f t="shared" si="12"/>
        <v>19062.583333333332</v>
      </c>
    </row>
    <row r="114" spans="1:16" x14ac:dyDescent="0.15">
      <c r="A114" s="46">
        <v>48</v>
      </c>
      <c r="B114" s="46">
        <v>48</v>
      </c>
      <c r="C114" s="46" t="str">
        <f t="shared" si="13"/>
        <v>202409</v>
      </c>
      <c r="D114" s="46">
        <f t="shared" si="14"/>
        <v>2024</v>
      </c>
      <c r="E114" s="46">
        <f t="shared" si="15"/>
        <v>9</v>
      </c>
      <c r="F114" s="49">
        <f t="shared" si="11"/>
        <v>19189.607842902118</v>
      </c>
      <c r="G114" s="49">
        <f t="shared" si="12"/>
        <v>19038</v>
      </c>
    </row>
    <row r="115" spans="1:16" x14ac:dyDescent="0.15">
      <c r="A115" s="46">
        <v>49</v>
      </c>
      <c r="B115" s="46">
        <v>49</v>
      </c>
      <c r="C115" s="46" t="str">
        <f t="shared" si="13"/>
        <v>202410</v>
      </c>
      <c r="D115" s="46">
        <f t="shared" si="14"/>
        <v>2024</v>
      </c>
      <c r="E115" s="46">
        <f t="shared" si="15"/>
        <v>10</v>
      </c>
      <c r="F115" s="49">
        <f t="shared" si="11"/>
        <v>19165.403899393903</v>
      </c>
      <c r="G115" s="49">
        <f t="shared" si="12"/>
        <v>19013.416666666668</v>
      </c>
    </row>
    <row r="116" spans="1:16" x14ac:dyDescent="0.15">
      <c r="A116" s="46">
        <v>50</v>
      </c>
      <c r="B116" s="46">
        <v>50</v>
      </c>
      <c r="C116" s="46" t="str">
        <f t="shared" si="13"/>
        <v>202411</v>
      </c>
      <c r="D116" s="46">
        <f t="shared" si="14"/>
        <v>2024</v>
      </c>
      <c r="E116" s="46">
        <f t="shared" si="15"/>
        <v>11</v>
      </c>
      <c r="F116" s="49">
        <f t="shared" si="11"/>
        <v>19141.199955885691</v>
      </c>
      <c r="G116" s="49">
        <f t="shared" si="12"/>
        <v>18988.833333333332</v>
      </c>
    </row>
    <row r="117" spans="1:16" x14ac:dyDescent="0.15">
      <c r="A117" s="46">
        <v>51</v>
      </c>
      <c r="B117" s="46">
        <v>51</v>
      </c>
      <c r="C117" s="46" t="str">
        <f t="shared" si="13"/>
        <v>202412</v>
      </c>
      <c r="D117" s="46">
        <f t="shared" si="14"/>
        <v>2024</v>
      </c>
      <c r="E117" s="46">
        <f t="shared" si="15"/>
        <v>12</v>
      </c>
      <c r="F117" s="49">
        <f t="shared" si="11"/>
        <v>19116.996012377476</v>
      </c>
      <c r="G117" s="49">
        <f t="shared" si="12"/>
        <v>18964.25</v>
      </c>
    </row>
    <row r="118" spans="1:16" x14ac:dyDescent="0.15">
      <c r="A118" s="46">
        <v>52</v>
      </c>
      <c r="B118" s="46">
        <v>52</v>
      </c>
      <c r="C118" s="46" t="str">
        <f t="shared" si="13"/>
        <v>202501</v>
      </c>
      <c r="D118" s="46">
        <f t="shared" si="14"/>
        <v>2025</v>
      </c>
      <c r="E118" s="46">
        <f t="shared" si="15"/>
        <v>1</v>
      </c>
      <c r="F118" s="49">
        <f t="shared" si="11"/>
        <v>19092.792068869261</v>
      </c>
      <c r="G118" s="49">
        <f t="shared" si="12"/>
        <v>18939.666666666668</v>
      </c>
    </row>
    <row r="119" spans="1:16" x14ac:dyDescent="0.15">
      <c r="A119" s="46">
        <v>53</v>
      </c>
      <c r="B119" s="46">
        <v>53</v>
      </c>
      <c r="C119" s="46" t="str">
        <f t="shared" si="13"/>
        <v>202502</v>
      </c>
      <c r="D119" s="46">
        <f t="shared" si="14"/>
        <v>2025</v>
      </c>
      <c r="E119" s="46">
        <f t="shared" si="15"/>
        <v>2</v>
      </c>
      <c r="F119" s="49">
        <f t="shared" si="11"/>
        <v>19068.588125361046</v>
      </c>
      <c r="G119" s="49">
        <f t="shared" si="12"/>
        <v>18915.083333333332</v>
      </c>
    </row>
    <row r="120" spans="1:16" x14ac:dyDescent="0.15">
      <c r="A120" s="46">
        <v>54</v>
      </c>
      <c r="B120" s="46">
        <v>54</v>
      </c>
      <c r="C120" s="46" t="str">
        <f t="shared" si="13"/>
        <v>202503</v>
      </c>
      <c r="D120" s="46">
        <f t="shared" si="14"/>
        <v>2025</v>
      </c>
      <c r="E120" s="46">
        <f t="shared" si="15"/>
        <v>3</v>
      </c>
      <c r="F120" s="50">
        <f t="shared" si="11"/>
        <v>19044.384181852831</v>
      </c>
      <c r="G120" s="50">
        <f t="shared" si="12"/>
        <v>18890.5</v>
      </c>
    </row>
    <row r="121" spans="1:16" x14ac:dyDescent="0.15">
      <c r="A121" s="46">
        <v>55</v>
      </c>
      <c r="B121" s="46">
        <v>55</v>
      </c>
      <c r="C121" s="46" t="str">
        <f t="shared" si="13"/>
        <v>202504</v>
      </c>
      <c r="D121" s="46">
        <f t="shared" si="14"/>
        <v>2025</v>
      </c>
      <c r="E121" s="46">
        <f t="shared" si="15"/>
        <v>4</v>
      </c>
      <c r="F121" s="49">
        <f t="shared" si="11"/>
        <v>19020.180238344619</v>
      </c>
      <c r="G121" s="49">
        <f t="shared" si="12"/>
        <v>18865.916666666668</v>
      </c>
    </row>
    <row r="122" spans="1:16" x14ac:dyDescent="0.15">
      <c r="A122" s="46">
        <v>56</v>
      </c>
      <c r="B122" s="46">
        <v>56</v>
      </c>
      <c r="C122" s="46" t="str">
        <f t="shared" si="13"/>
        <v>202505</v>
      </c>
      <c r="D122" s="46">
        <f t="shared" si="14"/>
        <v>2025</v>
      </c>
      <c r="E122" s="46">
        <f t="shared" si="15"/>
        <v>5</v>
      </c>
      <c r="F122" s="49">
        <f t="shared" si="11"/>
        <v>18995.976294836404</v>
      </c>
      <c r="G122" s="49">
        <f t="shared" si="12"/>
        <v>18841.333333333332</v>
      </c>
    </row>
    <row r="123" spans="1:16" x14ac:dyDescent="0.15">
      <c r="A123" s="46">
        <v>57</v>
      </c>
      <c r="B123" s="46">
        <v>57</v>
      </c>
      <c r="C123" s="46" t="str">
        <f t="shared" si="13"/>
        <v>202506</v>
      </c>
      <c r="D123" s="46">
        <f t="shared" si="14"/>
        <v>2025</v>
      </c>
      <c r="E123" s="46">
        <f t="shared" si="15"/>
        <v>6</v>
      </c>
      <c r="F123" s="49">
        <f t="shared" si="11"/>
        <v>18971.772351328189</v>
      </c>
      <c r="G123" s="49">
        <f t="shared" si="12"/>
        <v>18816.75</v>
      </c>
    </row>
    <row r="124" spans="1:16" x14ac:dyDescent="0.15">
      <c r="A124" s="46">
        <v>58</v>
      </c>
      <c r="B124" s="46">
        <v>58</v>
      </c>
      <c r="C124" s="46" t="str">
        <f t="shared" si="13"/>
        <v>202507</v>
      </c>
      <c r="D124" s="46">
        <f t="shared" si="14"/>
        <v>2025</v>
      </c>
      <c r="E124" s="46">
        <f t="shared" si="15"/>
        <v>7</v>
      </c>
      <c r="F124" s="49">
        <f t="shared" si="11"/>
        <v>18947.568407819977</v>
      </c>
      <c r="G124" s="49">
        <f t="shared" si="12"/>
        <v>18792.166666666668</v>
      </c>
    </row>
    <row r="125" spans="1:16" x14ac:dyDescent="0.15">
      <c r="A125" s="46">
        <v>59</v>
      </c>
      <c r="B125" s="46">
        <v>59</v>
      </c>
      <c r="C125" s="46" t="str">
        <f t="shared" si="13"/>
        <v>202508</v>
      </c>
      <c r="D125" s="46">
        <f t="shared" si="14"/>
        <v>2025</v>
      </c>
      <c r="E125" s="46">
        <f t="shared" si="15"/>
        <v>8</v>
      </c>
      <c r="F125" s="49">
        <f t="shared" si="11"/>
        <v>18923.364464311762</v>
      </c>
      <c r="G125" s="49">
        <f t="shared" si="12"/>
        <v>18767.583333333332</v>
      </c>
    </row>
    <row r="126" spans="1:16" x14ac:dyDescent="0.15">
      <c r="A126" s="46">
        <v>60</v>
      </c>
      <c r="B126" s="46">
        <v>60</v>
      </c>
      <c r="C126" s="46" t="str">
        <f t="shared" si="13"/>
        <v>202509</v>
      </c>
      <c r="D126" s="46">
        <f t="shared" si="14"/>
        <v>2025</v>
      </c>
      <c r="E126" s="46">
        <f t="shared" si="15"/>
        <v>9</v>
      </c>
      <c r="F126" s="51">
        <f>H3</f>
        <v>18899.160520803547</v>
      </c>
      <c r="G126" s="55">
        <v>18743</v>
      </c>
    </row>
    <row r="128" spans="1:16" x14ac:dyDescent="0.15">
      <c r="E128" s="43"/>
      <c r="F128" s="43">
        <v>2015</v>
      </c>
      <c r="G128" s="54">
        <v>2016</v>
      </c>
      <c r="H128" s="44">
        <v>2017</v>
      </c>
      <c r="I128" s="44">
        <v>2018</v>
      </c>
      <c r="J128" s="44">
        <v>2019</v>
      </c>
      <c r="K128" s="44">
        <v>2020</v>
      </c>
      <c r="L128" s="44">
        <v>2021</v>
      </c>
      <c r="M128" s="44">
        <v>2022</v>
      </c>
      <c r="N128" s="44">
        <v>2023</v>
      </c>
      <c r="O128" s="44">
        <v>2024</v>
      </c>
      <c r="P128" s="44">
        <v>2025</v>
      </c>
    </row>
    <row r="129" spans="4:16" x14ac:dyDescent="0.15">
      <c r="D129" s="52" t="s">
        <v>56</v>
      </c>
      <c r="E129" s="42" t="s">
        <v>57</v>
      </c>
      <c r="F129" s="45">
        <f>VLOOKUP(F128+1&amp;$D129,$C$6:$F$126,4,FALSE)</f>
        <v>21591.239713129638</v>
      </c>
      <c r="G129" s="45">
        <f>VLOOKUP(G128+1&amp;$D129,$C$6:$F$126,4,FALSE)</f>
        <v>21315.719139388922</v>
      </c>
      <c r="H129" s="45">
        <f>VLOOKUP(H128+1&amp;$D129,$C$6:$F$126,4,FALSE)</f>
        <v>21040.198565648199</v>
      </c>
      <c r="I129" s="45">
        <f>VLOOKUP(I128+1&amp;$D129,$C$6:$F$126,4,FALSE)</f>
        <v>20764.677991907483</v>
      </c>
      <c r="J129" s="45">
        <f>VLOOKUP(J128+1&amp;$D129,$C$6:$F$126,4,FALSE)</f>
        <v>20489.157418166764</v>
      </c>
      <c r="K129" s="45">
        <f t="shared" ref="K129:O129" si="16">VLOOKUP(K128+1&amp;$D129,$C$6:$F$126,4,FALSE)</f>
        <v>20206.173470247115</v>
      </c>
      <c r="L129" s="45">
        <f t="shared" si="16"/>
        <v>19915.726148148548</v>
      </c>
      <c r="M129" s="45">
        <f t="shared" si="16"/>
        <v>19625.278826049973</v>
      </c>
      <c r="N129" s="45">
        <f t="shared" si="16"/>
        <v>19334.831503951405</v>
      </c>
      <c r="O129" s="45">
        <f t="shared" si="16"/>
        <v>19044.384181852831</v>
      </c>
      <c r="P129" s="45">
        <f>F126</f>
        <v>18899.160520803547</v>
      </c>
    </row>
  </sheetData>
  <autoFilter ref="A5:O126" xr:uid="{00000000-0009-0000-0000-00001C000000}"/>
  <phoneticPr fontId="3"/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5"/>
  <dimension ref="A1:Y32"/>
  <sheetViews>
    <sheetView view="pageBreakPreview" topLeftCell="B1" zoomScale="70" zoomScaleNormal="100" zoomScaleSheetLayoutView="7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R33" sqref="R33"/>
    </sheetView>
  </sheetViews>
  <sheetFormatPr defaultColWidth="7.625" defaultRowHeight="18.75" x14ac:dyDescent="0.15"/>
  <cols>
    <col min="1" max="1" width="3.25" style="1" customWidth="1"/>
    <col min="2" max="3" width="3.75" style="1" customWidth="1"/>
    <col min="4" max="4" width="15.75" style="1" customWidth="1"/>
    <col min="5" max="9" width="12.625" style="1" customWidth="1"/>
    <col min="10" max="10" width="11.625" style="1" customWidth="1"/>
    <col min="11" max="23" width="8.125" style="1" customWidth="1"/>
    <col min="24" max="24" width="11.625" style="1" customWidth="1"/>
    <col min="25" max="16384" width="7.625" style="1"/>
  </cols>
  <sheetData>
    <row r="1" spans="1:25" ht="35.25" x14ac:dyDescent="0.15">
      <c r="A1" s="193" t="s">
        <v>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</row>
    <row r="2" spans="1:25" ht="22.5" x14ac:dyDescent="0.5">
      <c r="A2" s="194" t="s">
        <v>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3" spans="1:25" x14ac:dyDescent="0.15">
      <c r="A3" s="3"/>
      <c r="B3" s="2"/>
      <c r="C3" s="2"/>
      <c r="D3" s="3"/>
      <c r="E3" s="3"/>
      <c r="F3" s="3"/>
      <c r="G3" s="3"/>
      <c r="H3" s="3"/>
      <c r="I3" s="3"/>
      <c r="J3" s="3"/>
      <c r="K3" s="3"/>
    </row>
    <row r="4" spans="1:25" x14ac:dyDescent="0.15">
      <c r="A4" s="3" t="s">
        <v>85</v>
      </c>
      <c r="B4" s="3"/>
      <c r="C4" s="3"/>
      <c r="D4" s="3"/>
      <c r="E4" s="3"/>
      <c r="F4" s="3"/>
      <c r="G4" s="3"/>
      <c r="H4" s="3"/>
      <c r="I4" s="5"/>
      <c r="J4" s="3"/>
      <c r="K4" s="3"/>
    </row>
    <row r="5" spans="1:25" x14ac:dyDescent="0.15">
      <c r="A5" s="7"/>
      <c r="B5" s="8" t="s">
        <v>10</v>
      </c>
      <c r="C5" s="8"/>
      <c r="D5" s="8"/>
      <c r="E5" s="8"/>
      <c r="F5" s="8"/>
      <c r="G5" s="98">
        <v>20698</v>
      </c>
      <c r="H5" s="14" t="s">
        <v>0</v>
      </c>
    </row>
    <row r="6" spans="1:25" x14ac:dyDescent="0.15">
      <c r="A6" s="9"/>
      <c r="B6" s="3" t="s">
        <v>107</v>
      </c>
      <c r="C6" s="3"/>
      <c r="D6" s="3"/>
      <c r="E6" s="3"/>
      <c r="F6" s="3"/>
      <c r="G6" s="143">
        <v>20698</v>
      </c>
      <c r="H6" s="15" t="s">
        <v>1</v>
      </c>
    </row>
    <row r="7" spans="1:25" x14ac:dyDescent="0.15">
      <c r="A7" s="9"/>
      <c r="B7" s="4" t="s">
        <v>108</v>
      </c>
      <c r="C7" s="4"/>
      <c r="D7" s="4"/>
      <c r="E7" s="4"/>
      <c r="F7" s="3"/>
      <c r="G7" s="143">
        <v>20252</v>
      </c>
      <c r="H7" s="15" t="s">
        <v>2</v>
      </c>
    </row>
    <row r="8" spans="1:25" x14ac:dyDescent="0.15">
      <c r="A8" s="10"/>
      <c r="B8" s="6" t="s">
        <v>4</v>
      </c>
      <c r="C8" s="6"/>
      <c r="D8" s="4"/>
      <c r="E8" s="4"/>
      <c r="F8" s="4"/>
      <c r="G8" s="99">
        <f>G7-G6</f>
        <v>-446</v>
      </c>
      <c r="H8" s="16" t="s">
        <v>3</v>
      </c>
    </row>
    <row r="9" spans="1:25" x14ac:dyDescent="0.15">
      <c r="A9" s="11"/>
      <c r="B9" s="12" t="s">
        <v>84</v>
      </c>
      <c r="C9" s="12"/>
      <c r="D9" s="12"/>
      <c r="E9" s="12"/>
      <c r="F9" s="12"/>
      <c r="G9" s="100">
        <f>G7-G5</f>
        <v>-446</v>
      </c>
      <c r="H9" s="13" t="s">
        <v>3</v>
      </c>
    </row>
    <row r="11" spans="1:25" ht="19.5" thickBot="1" x14ac:dyDescent="0.2">
      <c r="A11" s="1" t="s">
        <v>5</v>
      </c>
      <c r="K11" s="1" t="s">
        <v>47</v>
      </c>
    </row>
    <row r="12" spans="1:25" ht="33.75" customHeight="1" x14ac:dyDescent="0.15">
      <c r="A12" s="225" t="s">
        <v>6</v>
      </c>
      <c r="B12" s="216" t="s">
        <v>7</v>
      </c>
      <c r="C12" s="217"/>
      <c r="D12" s="218"/>
      <c r="E12" s="17" t="s">
        <v>45</v>
      </c>
      <c r="F12" s="56" t="s">
        <v>11</v>
      </c>
      <c r="G12" s="56" t="s">
        <v>12</v>
      </c>
      <c r="H12" s="56" t="s">
        <v>13</v>
      </c>
      <c r="I12" s="17" t="s">
        <v>14</v>
      </c>
      <c r="J12" s="23" t="s">
        <v>15</v>
      </c>
      <c r="K12" s="227" t="s">
        <v>17</v>
      </c>
      <c r="L12" s="210" t="s">
        <v>18</v>
      </c>
      <c r="M12" s="210" t="s">
        <v>19</v>
      </c>
      <c r="N12" s="210" t="s">
        <v>20</v>
      </c>
      <c r="O12" s="210" t="s">
        <v>21</v>
      </c>
      <c r="P12" s="210" t="s">
        <v>22</v>
      </c>
      <c r="Q12" s="210" t="s">
        <v>23</v>
      </c>
      <c r="R12" s="210" t="s">
        <v>24</v>
      </c>
      <c r="S12" s="210" t="s">
        <v>25</v>
      </c>
      <c r="T12" s="210" t="s">
        <v>26</v>
      </c>
      <c r="U12" s="210" t="s">
        <v>27</v>
      </c>
      <c r="V12" s="212" t="s">
        <v>28</v>
      </c>
      <c r="W12" s="214" t="s">
        <v>46</v>
      </c>
      <c r="X12" s="141" t="s">
        <v>83</v>
      </c>
    </row>
    <row r="13" spans="1:25" ht="29.25" x14ac:dyDescent="0.15">
      <c r="A13" s="226"/>
      <c r="B13" s="219"/>
      <c r="C13" s="220"/>
      <c r="D13" s="221"/>
      <c r="E13" s="25" t="s">
        <v>16</v>
      </c>
      <c r="F13" s="57" t="s">
        <v>16</v>
      </c>
      <c r="G13" s="57" t="s">
        <v>16</v>
      </c>
      <c r="H13" s="57" t="s">
        <v>16</v>
      </c>
      <c r="I13" s="25" t="s">
        <v>16</v>
      </c>
      <c r="J13" s="24" t="s">
        <v>109</v>
      </c>
      <c r="K13" s="228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3"/>
      <c r="W13" s="215"/>
      <c r="X13" s="142" t="s">
        <v>109</v>
      </c>
    </row>
    <row r="14" spans="1:25" ht="38.25" customHeight="1" x14ac:dyDescent="0.15">
      <c r="A14" s="41">
        <v>1</v>
      </c>
      <c r="B14" s="222" t="s">
        <v>42</v>
      </c>
      <c r="C14" s="223"/>
      <c r="D14" s="224"/>
      <c r="E14" s="58" t="s">
        <v>48</v>
      </c>
      <c r="F14" s="59">
        <v>21526</v>
      </c>
      <c r="G14" s="59">
        <v>21319</v>
      </c>
      <c r="H14" s="59">
        <v>21131</v>
      </c>
      <c r="I14" s="60">
        <v>20925</v>
      </c>
      <c r="J14" s="61">
        <v>20698</v>
      </c>
      <c r="K14" s="62">
        <v>20925</v>
      </c>
      <c r="L14" s="59">
        <f>K14+$Y$14</f>
        <v>20906.083333333332</v>
      </c>
      <c r="M14" s="59">
        <f t="shared" ref="M14:V14" si="0">L14+$Y$14</f>
        <v>20887.166666666664</v>
      </c>
      <c r="N14" s="59">
        <f t="shared" si="0"/>
        <v>20868.249999999996</v>
      </c>
      <c r="O14" s="59">
        <f t="shared" si="0"/>
        <v>20849.333333333328</v>
      </c>
      <c r="P14" s="59">
        <f t="shared" si="0"/>
        <v>20830.416666666661</v>
      </c>
      <c r="Q14" s="59">
        <f t="shared" si="0"/>
        <v>20811.499999999993</v>
      </c>
      <c r="R14" s="59">
        <f t="shared" si="0"/>
        <v>20792.583333333325</v>
      </c>
      <c r="S14" s="59">
        <f t="shared" si="0"/>
        <v>20773.666666666657</v>
      </c>
      <c r="T14" s="59">
        <f t="shared" si="0"/>
        <v>20754.749999999989</v>
      </c>
      <c r="U14" s="59">
        <f t="shared" si="0"/>
        <v>20735.833333333321</v>
      </c>
      <c r="V14" s="63">
        <f t="shared" si="0"/>
        <v>20716.916666666653</v>
      </c>
      <c r="W14" s="102">
        <v>20698</v>
      </c>
      <c r="X14" s="108">
        <v>20925</v>
      </c>
      <c r="Y14" s="101">
        <f>(W14-I14)/12</f>
        <v>-18.916666666666668</v>
      </c>
    </row>
    <row r="15" spans="1:25" x14ac:dyDescent="0.15">
      <c r="A15" s="19">
        <v>2</v>
      </c>
      <c r="B15" s="195" t="s">
        <v>29</v>
      </c>
      <c r="C15" s="196"/>
      <c r="D15" s="197"/>
      <c r="E15" s="64">
        <v>21820</v>
      </c>
      <c r="F15" s="65">
        <v>21558</v>
      </c>
      <c r="G15" s="65">
        <v>21359</v>
      </c>
      <c r="H15" s="65">
        <v>21066</v>
      </c>
      <c r="I15" s="66">
        <v>20653</v>
      </c>
      <c r="J15" s="67">
        <v>20252</v>
      </c>
      <c r="K15" s="68">
        <v>20653</v>
      </c>
      <c r="L15" s="65">
        <f>IF(OR(K15="",K19=""),"",K15+K19)</f>
        <v>20646</v>
      </c>
      <c r="M15" s="65">
        <f t="shared" ref="M15:W15" si="1">IF(OR(L15="",L19=""),"",L15+L19)</f>
        <v>20632</v>
      </c>
      <c r="N15" s="65">
        <f t="shared" si="1"/>
        <v>20622</v>
      </c>
      <c r="O15" s="65">
        <f t="shared" si="1"/>
        <v>20583</v>
      </c>
      <c r="P15" s="65">
        <f t="shared" si="1"/>
        <v>20561</v>
      </c>
      <c r="Q15" s="65">
        <f t="shared" si="1"/>
        <v>20533</v>
      </c>
      <c r="R15" s="65">
        <f t="shared" si="1"/>
        <v>20502</v>
      </c>
      <c r="S15" s="65">
        <f t="shared" si="1"/>
        <v>20455</v>
      </c>
      <c r="T15" s="65">
        <f t="shared" si="1"/>
        <v>20405</v>
      </c>
      <c r="U15" s="65">
        <f t="shared" si="1"/>
        <v>20364</v>
      </c>
      <c r="V15" s="69">
        <f t="shared" si="1"/>
        <v>20348</v>
      </c>
      <c r="W15" s="103">
        <f t="shared" si="1"/>
        <v>20252</v>
      </c>
      <c r="X15" s="109">
        <v>20723</v>
      </c>
    </row>
    <row r="16" spans="1:25" x14ac:dyDescent="0.15">
      <c r="A16" s="19">
        <v>3</v>
      </c>
      <c r="B16" s="195" t="s">
        <v>30</v>
      </c>
      <c r="C16" s="196"/>
      <c r="D16" s="197"/>
      <c r="E16" s="58" t="s">
        <v>48</v>
      </c>
      <c r="F16" s="65">
        <f>F15-F14</f>
        <v>32</v>
      </c>
      <c r="G16" s="65">
        <f>G15-G14</f>
        <v>40</v>
      </c>
      <c r="H16" s="65">
        <f>H15-H14</f>
        <v>-65</v>
      </c>
      <c r="I16" s="66">
        <f>I15-I14</f>
        <v>-272</v>
      </c>
      <c r="J16" s="67">
        <v>-446</v>
      </c>
      <c r="K16" s="68">
        <v>-272</v>
      </c>
      <c r="L16" s="65">
        <f t="shared" ref="L16:W16" si="2">IF(OR(L15="",L14=""),"",L15-L14)</f>
        <v>-260.08333333333212</v>
      </c>
      <c r="M16" s="65">
        <f t="shared" si="2"/>
        <v>-255.16666666666424</v>
      </c>
      <c r="N16" s="65">
        <f t="shared" si="2"/>
        <v>-246.24999999999636</v>
      </c>
      <c r="O16" s="65">
        <f t="shared" si="2"/>
        <v>-266.33333333332848</v>
      </c>
      <c r="P16" s="65">
        <f t="shared" si="2"/>
        <v>-269.4166666666606</v>
      </c>
      <c r="Q16" s="65">
        <v>-279</v>
      </c>
      <c r="R16" s="65">
        <f t="shared" si="2"/>
        <v>-290.58333333332484</v>
      </c>
      <c r="S16" s="65">
        <f t="shared" si="2"/>
        <v>-318.66666666665697</v>
      </c>
      <c r="T16" s="65">
        <f t="shared" si="2"/>
        <v>-349.74999999998909</v>
      </c>
      <c r="U16" s="65">
        <f t="shared" si="2"/>
        <v>-371.83333333332121</v>
      </c>
      <c r="V16" s="69">
        <f t="shared" si="2"/>
        <v>-368.91666666665333</v>
      </c>
      <c r="W16" s="103">
        <f t="shared" si="2"/>
        <v>-446</v>
      </c>
      <c r="X16" s="109">
        <f>X15-X14</f>
        <v>-202</v>
      </c>
    </row>
    <row r="17" spans="1:24" x14ac:dyDescent="0.15">
      <c r="A17" s="19">
        <v>4</v>
      </c>
      <c r="B17" s="195" t="s">
        <v>43</v>
      </c>
      <c r="C17" s="196"/>
      <c r="D17" s="197"/>
      <c r="E17" s="58" t="s">
        <v>48</v>
      </c>
      <c r="F17" s="65" t="s">
        <v>61</v>
      </c>
      <c r="G17" s="65" t="s">
        <v>62</v>
      </c>
      <c r="H17" s="65" t="s">
        <v>63</v>
      </c>
      <c r="I17" s="66" t="s">
        <v>64</v>
      </c>
      <c r="J17" s="67">
        <v>20368.5</v>
      </c>
      <c r="K17" s="68">
        <v>20669.5</v>
      </c>
      <c r="L17" s="65">
        <v>20644</v>
      </c>
      <c r="M17" s="65">
        <v>20619</v>
      </c>
      <c r="N17" s="65">
        <v>20594.25</v>
      </c>
      <c r="O17" s="65">
        <v>20569.166666666668</v>
      </c>
      <c r="P17" s="65">
        <v>20544.083333333332</v>
      </c>
      <c r="Q17" s="65">
        <v>20519</v>
      </c>
      <c r="R17" s="65">
        <v>20493.916666666668</v>
      </c>
      <c r="S17" s="65">
        <v>20468.833333333332</v>
      </c>
      <c r="T17" s="65">
        <v>20443.75</v>
      </c>
      <c r="U17" s="65">
        <v>20418.666666666668</v>
      </c>
      <c r="V17" s="69">
        <v>20393.583333333332</v>
      </c>
      <c r="W17" s="103">
        <v>20368.5</v>
      </c>
      <c r="X17" s="110" t="s">
        <v>67</v>
      </c>
    </row>
    <row r="18" spans="1:24" x14ac:dyDescent="0.15">
      <c r="A18" s="20">
        <v>5</v>
      </c>
      <c r="B18" s="198" t="s">
        <v>44</v>
      </c>
      <c r="C18" s="199"/>
      <c r="D18" s="200"/>
      <c r="E18" s="70" t="s">
        <v>48</v>
      </c>
      <c r="F18" s="71">
        <v>-78</v>
      </c>
      <c r="G18" s="71">
        <v>-40</v>
      </c>
      <c r="H18" s="71">
        <v>29</v>
      </c>
      <c r="I18" s="72">
        <v>-17</v>
      </c>
      <c r="J18" s="73">
        <v>-116.5</v>
      </c>
      <c r="K18" s="74">
        <v>-17</v>
      </c>
      <c r="L18" s="71">
        <f>IF(OR(L15="",L17=""),"",L15-L17)</f>
        <v>2</v>
      </c>
      <c r="M18" s="71">
        <f t="shared" ref="M18:W18" si="3">IF(OR(M15="",M17=""),"",M15-M17)</f>
        <v>13</v>
      </c>
      <c r="N18" s="71">
        <f t="shared" si="3"/>
        <v>27.75</v>
      </c>
      <c r="O18" s="71">
        <f t="shared" si="3"/>
        <v>13.833333333332121</v>
      </c>
      <c r="P18" s="71">
        <f t="shared" si="3"/>
        <v>16.916666666667879</v>
      </c>
      <c r="Q18" s="71">
        <f t="shared" si="3"/>
        <v>14</v>
      </c>
      <c r="R18" s="71">
        <f t="shared" si="3"/>
        <v>8.0833333333321207</v>
      </c>
      <c r="S18" s="71">
        <f t="shared" si="3"/>
        <v>-13.833333333332121</v>
      </c>
      <c r="T18" s="71">
        <f t="shared" si="3"/>
        <v>-38.75</v>
      </c>
      <c r="U18" s="71">
        <f t="shared" si="3"/>
        <v>-54.666666666667879</v>
      </c>
      <c r="V18" s="75">
        <f t="shared" si="3"/>
        <v>-45.583333333332121</v>
      </c>
      <c r="W18" s="104">
        <f t="shared" si="3"/>
        <v>-116.5</v>
      </c>
      <c r="X18" s="111" t="s">
        <v>68</v>
      </c>
    </row>
    <row r="19" spans="1:24" x14ac:dyDescent="0.15">
      <c r="A19" s="18">
        <v>6</v>
      </c>
      <c r="B19" s="201" t="s">
        <v>31</v>
      </c>
      <c r="C19" s="202"/>
      <c r="D19" s="203"/>
      <c r="E19" s="76">
        <f>+E20+E23</f>
        <v>-303</v>
      </c>
      <c r="F19" s="59">
        <f>+F20+F23</f>
        <v>-243</v>
      </c>
      <c r="G19" s="59">
        <f t="shared" ref="G19:H19" si="4">+G20+G23</f>
        <v>-189</v>
      </c>
      <c r="H19" s="59">
        <f t="shared" si="4"/>
        <v>-293</v>
      </c>
      <c r="I19" s="60">
        <f>+I20+I23</f>
        <v>-413</v>
      </c>
      <c r="J19" s="61">
        <f>J20+J23</f>
        <v>-401</v>
      </c>
      <c r="K19" s="62">
        <f>IF(OR(K20="",K23=""),"",+K20+K23)</f>
        <v>-7</v>
      </c>
      <c r="L19" s="59">
        <f t="shared" ref="L19:W19" si="5">IF(OR(L20="",L23=""),"",+L20+L23)</f>
        <v>-14</v>
      </c>
      <c r="M19" s="59">
        <f t="shared" si="5"/>
        <v>-10</v>
      </c>
      <c r="N19" s="59">
        <f t="shared" si="5"/>
        <v>-39</v>
      </c>
      <c r="O19" s="59">
        <f t="shared" si="5"/>
        <v>-22</v>
      </c>
      <c r="P19" s="59">
        <f t="shared" si="5"/>
        <v>-28</v>
      </c>
      <c r="Q19" s="59">
        <f t="shared" si="5"/>
        <v>-31</v>
      </c>
      <c r="R19" s="59">
        <f t="shared" si="5"/>
        <v>-47</v>
      </c>
      <c r="S19" s="59">
        <f t="shared" si="5"/>
        <v>-50</v>
      </c>
      <c r="T19" s="59">
        <f t="shared" si="5"/>
        <v>-41</v>
      </c>
      <c r="U19" s="59">
        <f t="shared" si="5"/>
        <v>-16</v>
      </c>
      <c r="V19" s="63">
        <f t="shared" si="5"/>
        <v>-96</v>
      </c>
      <c r="W19" s="102" t="str">
        <f t="shared" si="5"/>
        <v/>
      </c>
      <c r="X19" s="108">
        <f t="shared" ref="X19" si="6">IF(OR(X20="",X23=""),"",+X20+X23)</f>
        <v>-398</v>
      </c>
    </row>
    <row r="20" spans="1:24" x14ac:dyDescent="0.15">
      <c r="A20" s="189">
        <v>7</v>
      </c>
      <c r="B20" s="26" t="s">
        <v>32</v>
      </c>
      <c r="C20" s="32"/>
      <c r="D20" s="21"/>
      <c r="E20" s="77">
        <f>+E21-E22</f>
        <v>-163</v>
      </c>
      <c r="F20" s="65">
        <f>+F21-F22</f>
        <v>-197</v>
      </c>
      <c r="G20" s="65">
        <f>+G21-G22</f>
        <v>-178</v>
      </c>
      <c r="H20" s="65">
        <f>+H21-H22</f>
        <v>-205</v>
      </c>
      <c r="I20" s="66">
        <f>+I21-I22</f>
        <v>-223</v>
      </c>
      <c r="J20" s="67">
        <f>J21-J22</f>
        <v>-193</v>
      </c>
      <c r="K20" s="68">
        <f>IF(OR(K21="",K22=""),"",+K21-K22)</f>
        <v>-15</v>
      </c>
      <c r="L20" s="65">
        <f t="shared" ref="L20:W20" si="7">IF(OR(L21="",L22=""),"",+L21-L22)</f>
        <v>-10</v>
      </c>
      <c r="M20" s="65">
        <f t="shared" si="7"/>
        <v>-9</v>
      </c>
      <c r="N20" s="65">
        <f t="shared" si="7"/>
        <v>-16</v>
      </c>
      <c r="O20" s="65">
        <f t="shared" si="7"/>
        <v>-9</v>
      </c>
      <c r="P20" s="65">
        <f t="shared" si="7"/>
        <v>-19</v>
      </c>
      <c r="Q20" s="65">
        <f t="shared" si="7"/>
        <v>-21</v>
      </c>
      <c r="R20" s="65">
        <f t="shared" si="7"/>
        <v>-11</v>
      </c>
      <c r="S20" s="65">
        <f t="shared" si="7"/>
        <v>-26</v>
      </c>
      <c r="T20" s="65">
        <f t="shared" si="7"/>
        <v>-29</v>
      </c>
      <c r="U20" s="65">
        <f t="shared" si="7"/>
        <v>-16</v>
      </c>
      <c r="V20" s="69">
        <f t="shared" si="7"/>
        <v>-12</v>
      </c>
      <c r="W20" s="103" t="str">
        <f t="shared" si="7"/>
        <v/>
      </c>
      <c r="X20" s="112">
        <f t="shared" ref="X20" si="8">IF(OR(X21="",X22=""),"",+X21-X22)</f>
        <v>-208</v>
      </c>
    </row>
    <row r="21" spans="1:24" x14ac:dyDescent="0.15">
      <c r="A21" s="190"/>
      <c r="B21" s="27"/>
      <c r="C21" s="206" t="s">
        <v>33</v>
      </c>
      <c r="D21" s="207"/>
      <c r="E21" s="78">
        <v>144</v>
      </c>
      <c r="F21" s="79">
        <v>105</v>
      </c>
      <c r="G21" s="79">
        <v>117</v>
      </c>
      <c r="H21" s="79">
        <v>104</v>
      </c>
      <c r="I21" s="80">
        <v>95</v>
      </c>
      <c r="J21" s="81">
        <f>SUM(K21:V21)</f>
        <v>113</v>
      </c>
      <c r="K21" s="82">
        <v>10</v>
      </c>
      <c r="L21" s="79">
        <v>9</v>
      </c>
      <c r="M21" s="79">
        <v>13</v>
      </c>
      <c r="N21" s="79">
        <v>9</v>
      </c>
      <c r="O21" s="79">
        <v>13</v>
      </c>
      <c r="P21" s="79">
        <v>13</v>
      </c>
      <c r="Q21" s="79">
        <v>9</v>
      </c>
      <c r="R21" s="79">
        <v>9</v>
      </c>
      <c r="S21" s="79">
        <v>6</v>
      </c>
      <c r="T21" s="79">
        <v>8</v>
      </c>
      <c r="U21" s="79">
        <v>6</v>
      </c>
      <c r="V21" s="83">
        <v>8</v>
      </c>
      <c r="W21" s="105"/>
      <c r="X21" s="108">
        <v>87</v>
      </c>
    </row>
    <row r="22" spans="1:24" x14ac:dyDescent="0.15">
      <c r="A22" s="191"/>
      <c r="B22" s="28"/>
      <c r="C22" s="208" t="s">
        <v>34</v>
      </c>
      <c r="D22" s="209"/>
      <c r="E22" s="84">
        <v>307</v>
      </c>
      <c r="F22" s="59">
        <v>302</v>
      </c>
      <c r="G22" s="59">
        <v>295</v>
      </c>
      <c r="H22" s="59">
        <v>309</v>
      </c>
      <c r="I22" s="60">
        <v>318</v>
      </c>
      <c r="J22" s="61">
        <f>SUM(K22:V22)</f>
        <v>306</v>
      </c>
      <c r="K22" s="62">
        <v>25</v>
      </c>
      <c r="L22" s="59">
        <v>19</v>
      </c>
      <c r="M22" s="59">
        <v>22</v>
      </c>
      <c r="N22" s="59">
        <v>25</v>
      </c>
      <c r="O22" s="59">
        <v>22</v>
      </c>
      <c r="P22" s="59">
        <v>32</v>
      </c>
      <c r="Q22" s="59">
        <v>30</v>
      </c>
      <c r="R22" s="59">
        <v>20</v>
      </c>
      <c r="S22" s="59">
        <v>32</v>
      </c>
      <c r="T22" s="59">
        <v>37</v>
      </c>
      <c r="U22" s="59">
        <v>22</v>
      </c>
      <c r="V22" s="63">
        <v>20</v>
      </c>
      <c r="W22" s="102"/>
      <c r="X22" s="108">
        <v>295</v>
      </c>
    </row>
    <row r="23" spans="1:24" x14ac:dyDescent="0.15">
      <c r="A23" s="189">
        <v>8</v>
      </c>
      <c r="B23" s="29" t="s">
        <v>35</v>
      </c>
      <c r="C23" s="33"/>
      <c r="D23" s="22"/>
      <c r="E23" s="77">
        <f>+E24-E27</f>
        <v>-140</v>
      </c>
      <c r="F23" s="65">
        <f t="shared" ref="F23:H23" si="9">+F24-F27</f>
        <v>-46</v>
      </c>
      <c r="G23" s="65">
        <f>+G24-G27</f>
        <v>-11</v>
      </c>
      <c r="H23" s="65">
        <f t="shared" si="9"/>
        <v>-88</v>
      </c>
      <c r="I23" s="66">
        <f>+I24-I27</f>
        <v>-190</v>
      </c>
      <c r="J23" s="67">
        <f>J24-J27</f>
        <v>-208</v>
      </c>
      <c r="K23" s="68">
        <f>IF(OR(K24="",K27=""),"",+K24-K27)</f>
        <v>8</v>
      </c>
      <c r="L23" s="65">
        <f t="shared" ref="L23:W23" si="10">IF(OR(L24="",L27=""),"",+L24-L27)</f>
        <v>-4</v>
      </c>
      <c r="M23" s="65">
        <f t="shared" si="10"/>
        <v>-1</v>
      </c>
      <c r="N23" s="65">
        <f t="shared" si="10"/>
        <v>-23</v>
      </c>
      <c r="O23" s="65">
        <f t="shared" si="10"/>
        <v>-13</v>
      </c>
      <c r="P23" s="65">
        <f t="shared" si="10"/>
        <v>-9</v>
      </c>
      <c r="Q23" s="65">
        <f t="shared" si="10"/>
        <v>-10</v>
      </c>
      <c r="R23" s="65">
        <f t="shared" si="10"/>
        <v>-36</v>
      </c>
      <c r="S23" s="65">
        <f t="shared" si="10"/>
        <v>-24</v>
      </c>
      <c r="T23" s="65">
        <f t="shared" si="10"/>
        <v>-12</v>
      </c>
      <c r="U23" s="65">
        <f t="shared" si="10"/>
        <v>0</v>
      </c>
      <c r="V23" s="69">
        <f t="shared" si="10"/>
        <v>-84</v>
      </c>
      <c r="W23" s="103" t="str">
        <f t="shared" si="10"/>
        <v/>
      </c>
      <c r="X23" s="112">
        <f t="shared" ref="X23" si="11">IF(OR(X24="",X27=""),"",+X24-X27)</f>
        <v>-190</v>
      </c>
    </row>
    <row r="24" spans="1:24" x14ac:dyDescent="0.15">
      <c r="A24" s="190"/>
      <c r="B24" s="30"/>
      <c r="C24" s="204" t="s">
        <v>36</v>
      </c>
      <c r="D24" s="205"/>
      <c r="E24" s="78">
        <f>E25+E26</f>
        <v>537</v>
      </c>
      <c r="F24" s="85">
        <f t="shared" ref="F24:H24" si="12">F25+F26</f>
        <v>504</v>
      </c>
      <c r="G24" s="85">
        <f t="shared" si="12"/>
        <v>571</v>
      </c>
      <c r="H24" s="85">
        <f t="shared" si="12"/>
        <v>517</v>
      </c>
      <c r="I24" s="78">
        <f>I25+I26</f>
        <v>476</v>
      </c>
      <c r="J24" s="81">
        <f>J25+J26</f>
        <v>527</v>
      </c>
      <c r="K24" s="82">
        <f>IF(OR(K25="",K26=""),"",K25+K26)</f>
        <v>72</v>
      </c>
      <c r="L24" s="79">
        <f t="shared" ref="L24:W24" si="13">IF(OR(L25="",L26=""),"",L25+L26)</f>
        <v>44</v>
      </c>
      <c r="M24" s="79">
        <f t="shared" si="13"/>
        <v>37</v>
      </c>
      <c r="N24" s="79">
        <f t="shared" si="13"/>
        <v>31</v>
      </c>
      <c r="O24" s="79">
        <f t="shared" si="13"/>
        <v>33</v>
      </c>
      <c r="P24" s="79">
        <f t="shared" si="13"/>
        <v>33</v>
      </c>
      <c r="Q24" s="79">
        <f t="shared" si="13"/>
        <v>49</v>
      </c>
      <c r="R24" s="79">
        <f t="shared" si="13"/>
        <v>20</v>
      </c>
      <c r="S24" s="79">
        <f t="shared" si="13"/>
        <v>31</v>
      </c>
      <c r="T24" s="79">
        <f t="shared" si="13"/>
        <v>38</v>
      </c>
      <c r="U24" s="79">
        <f t="shared" si="13"/>
        <v>39</v>
      </c>
      <c r="V24" s="79">
        <f t="shared" si="13"/>
        <v>100</v>
      </c>
      <c r="W24" s="105" t="str">
        <f t="shared" si="13"/>
        <v/>
      </c>
      <c r="X24" s="108">
        <f t="shared" ref="X24" si="14">IF(OR(X25="",X26=""),"",X25+X26)</f>
        <v>476</v>
      </c>
    </row>
    <row r="25" spans="1:24" x14ac:dyDescent="0.15">
      <c r="A25" s="190"/>
      <c r="B25" s="30"/>
      <c r="C25" s="37"/>
      <c r="D25" s="39" t="s">
        <v>37</v>
      </c>
      <c r="E25" s="86">
        <v>288</v>
      </c>
      <c r="F25" s="87">
        <v>294</v>
      </c>
      <c r="G25" s="87">
        <v>313</v>
      </c>
      <c r="H25" s="87">
        <v>300</v>
      </c>
      <c r="I25" s="88">
        <v>281</v>
      </c>
      <c r="J25" s="89">
        <f>SUM(K25:V25)</f>
        <v>298</v>
      </c>
      <c r="K25" s="90">
        <v>29</v>
      </c>
      <c r="L25" s="87">
        <v>24</v>
      </c>
      <c r="M25" s="87">
        <v>18</v>
      </c>
      <c r="N25" s="87">
        <v>17</v>
      </c>
      <c r="O25" s="87">
        <v>17</v>
      </c>
      <c r="P25" s="87">
        <v>27</v>
      </c>
      <c r="Q25" s="87">
        <v>20</v>
      </c>
      <c r="R25" s="87">
        <v>8</v>
      </c>
      <c r="S25" s="87">
        <v>10</v>
      </c>
      <c r="T25" s="87">
        <v>22</v>
      </c>
      <c r="U25" s="87">
        <v>28</v>
      </c>
      <c r="V25" s="91">
        <v>78</v>
      </c>
      <c r="W25" s="106"/>
      <c r="X25" s="108">
        <v>281</v>
      </c>
    </row>
    <row r="26" spans="1:24" x14ac:dyDescent="0.15">
      <c r="A26" s="190"/>
      <c r="B26" s="30"/>
      <c r="C26" s="38"/>
      <c r="D26" s="36" t="s">
        <v>38</v>
      </c>
      <c r="E26" s="84">
        <v>249</v>
      </c>
      <c r="F26" s="59">
        <v>210</v>
      </c>
      <c r="G26" s="59">
        <v>258</v>
      </c>
      <c r="H26" s="59">
        <v>217</v>
      </c>
      <c r="I26" s="60">
        <v>195</v>
      </c>
      <c r="J26" s="61">
        <f>SUM(K26:V26)</f>
        <v>229</v>
      </c>
      <c r="K26" s="62">
        <v>43</v>
      </c>
      <c r="L26" s="59">
        <v>20</v>
      </c>
      <c r="M26" s="59">
        <v>19</v>
      </c>
      <c r="N26" s="59">
        <v>14</v>
      </c>
      <c r="O26" s="59">
        <v>16</v>
      </c>
      <c r="P26" s="59">
        <v>6</v>
      </c>
      <c r="Q26" s="59">
        <v>29</v>
      </c>
      <c r="R26" s="59">
        <v>12</v>
      </c>
      <c r="S26" s="59">
        <v>21</v>
      </c>
      <c r="T26" s="59">
        <v>16</v>
      </c>
      <c r="U26" s="59">
        <v>11</v>
      </c>
      <c r="V26" s="63">
        <v>22</v>
      </c>
      <c r="W26" s="102"/>
      <c r="X26" s="113">
        <v>195</v>
      </c>
    </row>
    <row r="27" spans="1:24" x14ac:dyDescent="0.15">
      <c r="A27" s="190"/>
      <c r="B27" s="30"/>
      <c r="C27" s="204" t="s">
        <v>39</v>
      </c>
      <c r="D27" s="205"/>
      <c r="E27" s="78">
        <f>E28+E29</f>
        <v>677</v>
      </c>
      <c r="F27" s="85">
        <f t="shared" ref="F27:I27" si="15">F28+F29</f>
        <v>550</v>
      </c>
      <c r="G27" s="85">
        <f t="shared" si="15"/>
        <v>582</v>
      </c>
      <c r="H27" s="85">
        <f t="shared" si="15"/>
        <v>605</v>
      </c>
      <c r="I27" s="78">
        <f t="shared" si="15"/>
        <v>666</v>
      </c>
      <c r="J27" s="81">
        <f>J28+J29</f>
        <v>735</v>
      </c>
      <c r="K27" s="82">
        <f>IF(OR(K28="",K29=""),"",K28+K29)</f>
        <v>64</v>
      </c>
      <c r="L27" s="79">
        <f t="shared" ref="L27:W27" si="16">IF(OR(L28="",L29=""),"",L28+L29)</f>
        <v>48</v>
      </c>
      <c r="M27" s="79">
        <f t="shared" si="16"/>
        <v>38</v>
      </c>
      <c r="N27" s="79">
        <f t="shared" si="16"/>
        <v>54</v>
      </c>
      <c r="O27" s="79">
        <f t="shared" si="16"/>
        <v>46</v>
      </c>
      <c r="P27" s="79">
        <f t="shared" si="16"/>
        <v>42</v>
      </c>
      <c r="Q27" s="79">
        <f t="shared" si="16"/>
        <v>59</v>
      </c>
      <c r="R27" s="79">
        <f t="shared" si="16"/>
        <v>56</v>
      </c>
      <c r="S27" s="79">
        <f t="shared" si="16"/>
        <v>55</v>
      </c>
      <c r="T27" s="79">
        <f t="shared" si="16"/>
        <v>50</v>
      </c>
      <c r="U27" s="79">
        <f t="shared" si="16"/>
        <v>39</v>
      </c>
      <c r="V27" s="83">
        <f t="shared" si="16"/>
        <v>184</v>
      </c>
      <c r="W27" s="105" t="str">
        <f t="shared" si="16"/>
        <v/>
      </c>
      <c r="X27" s="108">
        <f t="shared" ref="X27" si="17">IF(OR(X28="",X29=""),"",X28+X29)</f>
        <v>666</v>
      </c>
    </row>
    <row r="28" spans="1:24" x14ac:dyDescent="0.15">
      <c r="A28" s="190"/>
      <c r="B28" s="30"/>
      <c r="C28" s="34"/>
      <c r="D28" s="39" t="s">
        <v>40</v>
      </c>
      <c r="E28" s="86">
        <v>423</v>
      </c>
      <c r="F28" s="87">
        <v>354</v>
      </c>
      <c r="G28" s="87">
        <v>292</v>
      </c>
      <c r="H28" s="87">
        <v>329</v>
      </c>
      <c r="I28" s="88">
        <v>364</v>
      </c>
      <c r="J28" s="89">
        <f>SUM(K28:V28)</f>
        <v>399</v>
      </c>
      <c r="K28" s="90">
        <v>23</v>
      </c>
      <c r="L28" s="87">
        <v>34</v>
      </c>
      <c r="M28" s="87">
        <v>20</v>
      </c>
      <c r="N28" s="87">
        <v>25</v>
      </c>
      <c r="O28" s="87">
        <v>20</v>
      </c>
      <c r="P28" s="87">
        <v>26</v>
      </c>
      <c r="Q28" s="87">
        <v>28</v>
      </c>
      <c r="R28" s="87">
        <v>34</v>
      </c>
      <c r="S28" s="87">
        <v>36</v>
      </c>
      <c r="T28" s="87">
        <v>29</v>
      </c>
      <c r="U28" s="87">
        <v>26</v>
      </c>
      <c r="V28" s="91">
        <v>98</v>
      </c>
      <c r="W28" s="106"/>
      <c r="X28" s="108">
        <v>364</v>
      </c>
    </row>
    <row r="29" spans="1:24" ht="19.5" thickBot="1" x14ac:dyDescent="0.2">
      <c r="A29" s="192"/>
      <c r="B29" s="31"/>
      <c r="C29" s="35"/>
      <c r="D29" s="40" t="s">
        <v>41</v>
      </c>
      <c r="E29" s="92">
        <v>254</v>
      </c>
      <c r="F29" s="93">
        <v>196</v>
      </c>
      <c r="G29" s="93">
        <v>290</v>
      </c>
      <c r="H29" s="93">
        <v>276</v>
      </c>
      <c r="I29" s="94">
        <v>302</v>
      </c>
      <c r="J29" s="95">
        <f>SUM(K29:V29)</f>
        <v>336</v>
      </c>
      <c r="K29" s="96">
        <v>41</v>
      </c>
      <c r="L29" s="93">
        <v>14</v>
      </c>
      <c r="M29" s="93">
        <v>18</v>
      </c>
      <c r="N29" s="93">
        <v>29</v>
      </c>
      <c r="O29" s="93">
        <v>26</v>
      </c>
      <c r="P29" s="93">
        <v>16</v>
      </c>
      <c r="Q29" s="93">
        <v>31</v>
      </c>
      <c r="R29" s="93">
        <v>22</v>
      </c>
      <c r="S29" s="93">
        <v>19</v>
      </c>
      <c r="T29" s="93">
        <v>21</v>
      </c>
      <c r="U29" s="93">
        <v>13</v>
      </c>
      <c r="V29" s="97">
        <v>86</v>
      </c>
      <c r="W29" s="107"/>
      <c r="X29" s="114">
        <v>302</v>
      </c>
    </row>
    <row r="31" spans="1:24" x14ac:dyDescent="0.15">
      <c r="F31" s="1" t="s">
        <v>65</v>
      </c>
    </row>
    <row r="32" spans="1:24" x14ac:dyDescent="0.15">
      <c r="F32" s="1" t="s">
        <v>66</v>
      </c>
    </row>
  </sheetData>
  <mergeCells count="29">
    <mergeCell ref="R12:R13"/>
    <mergeCell ref="S12:S13"/>
    <mergeCell ref="T12:T13"/>
    <mergeCell ref="A12:A13"/>
    <mergeCell ref="K12:K13"/>
    <mergeCell ref="L12:L13"/>
    <mergeCell ref="M12:M13"/>
    <mergeCell ref="N12:N13"/>
    <mergeCell ref="B14:D14"/>
    <mergeCell ref="B15:D15"/>
    <mergeCell ref="O12:O13"/>
    <mergeCell ref="P12:P13"/>
    <mergeCell ref="Q12:Q13"/>
    <mergeCell ref="A20:A22"/>
    <mergeCell ref="A23:A29"/>
    <mergeCell ref="A1:W1"/>
    <mergeCell ref="A2:W2"/>
    <mergeCell ref="B16:D16"/>
    <mergeCell ref="B17:D17"/>
    <mergeCell ref="B18:D18"/>
    <mergeCell ref="B19:D19"/>
    <mergeCell ref="C24:D24"/>
    <mergeCell ref="C27:D27"/>
    <mergeCell ref="C21:D21"/>
    <mergeCell ref="C22:D22"/>
    <mergeCell ref="U12:U13"/>
    <mergeCell ref="V12:V13"/>
    <mergeCell ref="W12:W13"/>
    <mergeCell ref="B12:D13"/>
  </mergeCells>
  <phoneticPr fontId="3"/>
  <pageMargins left="0.70866141732283472" right="0.70866141732283472" top="0.74803149606299213" bottom="0.74803149606299213" header="0.31496062992125984" footer="0.31496062992125984"/>
  <pageSetup paperSize="8" scale="9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6"/>
  <dimension ref="A1:O23"/>
  <sheetViews>
    <sheetView workbookViewId="0">
      <selection activeCell="M21" sqref="M21"/>
    </sheetView>
  </sheetViews>
  <sheetFormatPr defaultRowHeight="13.5" x14ac:dyDescent="0.15"/>
  <cols>
    <col min="1" max="2" width="3.375" customWidth="1"/>
    <col min="3" max="3" width="15.625" customWidth="1"/>
  </cols>
  <sheetData>
    <row r="1" spans="1:15" x14ac:dyDescent="0.15">
      <c r="A1" s="115"/>
      <c r="B1" s="115"/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25</v>
      </c>
      <c r="M1" t="s">
        <v>77</v>
      </c>
      <c r="N1" t="s">
        <v>78</v>
      </c>
      <c r="O1" t="s">
        <v>79</v>
      </c>
    </row>
    <row r="2" spans="1:15" x14ac:dyDescent="0.15">
      <c r="A2" s="139" t="s">
        <v>82</v>
      </c>
      <c r="B2" s="140"/>
      <c r="C2" s="140"/>
      <c r="D2" s="121">
        <f>D4+D10</f>
        <v>-2</v>
      </c>
      <c r="E2" s="121">
        <f t="shared" ref="E2:O2" si="0">E4+E10</f>
        <v>-51</v>
      </c>
      <c r="F2" s="121">
        <f t="shared" si="0"/>
        <v>-33</v>
      </c>
      <c r="G2" s="121">
        <f t="shared" si="0"/>
        <v>-47</v>
      </c>
      <c r="H2" s="121">
        <f t="shared" si="0"/>
        <v>-36</v>
      </c>
      <c r="I2" s="121">
        <f t="shared" si="0"/>
        <v>-45</v>
      </c>
      <c r="J2" s="121">
        <f t="shared" si="0"/>
        <v>-27</v>
      </c>
      <c r="K2" s="121">
        <f t="shared" si="0"/>
        <v>-3</v>
      </c>
      <c r="L2" s="121">
        <f t="shared" si="0"/>
        <v>-31</v>
      </c>
      <c r="M2" s="121">
        <f t="shared" si="0"/>
        <v>-27</v>
      </c>
      <c r="N2" s="121">
        <f t="shared" si="0"/>
        <v>-41</v>
      </c>
      <c r="O2" s="122">
        <f t="shared" si="0"/>
        <v>-70</v>
      </c>
    </row>
    <row r="3" spans="1:15" x14ac:dyDescent="0.15">
      <c r="A3" s="130"/>
      <c r="B3" s="131"/>
      <c r="C3" s="132" t="s">
        <v>80</v>
      </c>
      <c r="D3" s="133" t="s">
        <v>81</v>
      </c>
      <c r="E3" s="134">
        <f>D2+E2</f>
        <v>-53</v>
      </c>
      <c r="F3" s="134">
        <f>E3+F2</f>
        <v>-86</v>
      </c>
      <c r="G3" s="134">
        <f t="shared" ref="G3" si="1">F3+G2</f>
        <v>-133</v>
      </c>
      <c r="H3" s="134">
        <f t="shared" ref="H3" si="2">G3+H2</f>
        <v>-169</v>
      </c>
      <c r="I3" s="134">
        <f t="shared" ref="I3" si="3">H3+I2</f>
        <v>-214</v>
      </c>
      <c r="J3" s="134">
        <f t="shared" ref="J3" si="4">I3+J2</f>
        <v>-241</v>
      </c>
      <c r="K3" s="134">
        <f t="shared" ref="K3" si="5">J3+K2</f>
        <v>-244</v>
      </c>
      <c r="L3" s="134">
        <f t="shared" ref="L3" si="6">K3+L2</f>
        <v>-275</v>
      </c>
      <c r="M3" s="134">
        <f t="shared" ref="M3" si="7">L3+M2</f>
        <v>-302</v>
      </c>
      <c r="N3" s="134">
        <f t="shared" ref="N3" si="8">M3+N2</f>
        <v>-343</v>
      </c>
      <c r="O3" s="135">
        <f t="shared" ref="O3" si="9">N3+O2</f>
        <v>-413</v>
      </c>
    </row>
    <row r="4" spans="1:15" x14ac:dyDescent="0.15">
      <c r="A4" s="119" t="s">
        <v>32</v>
      </c>
      <c r="B4" s="120"/>
      <c r="C4" s="120"/>
      <c r="D4" s="121">
        <f>D6-D8</f>
        <v>-18</v>
      </c>
      <c r="E4" s="121">
        <f t="shared" ref="E4:O4" si="10">E6-E8</f>
        <v>-18</v>
      </c>
      <c r="F4" s="121">
        <f t="shared" si="10"/>
        <v>-23</v>
      </c>
      <c r="G4" s="121">
        <f t="shared" si="10"/>
        <v>-19</v>
      </c>
      <c r="H4" s="121">
        <f t="shared" si="10"/>
        <v>-9</v>
      </c>
      <c r="I4" s="121">
        <f t="shared" si="10"/>
        <v>-20</v>
      </c>
      <c r="J4" s="121">
        <f t="shared" si="10"/>
        <v>-21</v>
      </c>
      <c r="K4" s="121">
        <f t="shared" si="10"/>
        <v>-20</v>
      </c>
      <c r="L4" s="121">
        <f t="shared" si="10"/>
        <v>-25</v>
      </c>
      <c r="M4" s="121">
        <f t="shared" si="10"/>
        <v>-16</v>
      </c>
      <c r="N4" s="121">
        <f t="shared" si="10"/>
        <v>-19</v>
      </c>
      <c r="O4" s="122">
        <f t="shared" si="10"/>
        <v>-15</v>
      </c>
    </row>
    <row r="5" spans="1:15" x14ac:dyDescent="0.15">
      <c r="A5" s="123"/>
      <c r="B5" s="118"/>
      <c r="C5" s="117" t="s">
        <v>80</v>
      </c>
      <c r="D5" s="124" t="s">
        <v>81</v>
      </c>
      <c r="E5" s="125">
        <f>D4+E4</f>
        <v>-36</v>
      </c>
      <c r="F5" s="125">
        <f>E5+F4</f>
        <v>-59</v>
      </c>
      <c r="G5" s="125">
        <f t="shared" ref="G5:O5" si="11">F5+G4</f>
        <v>-78</v>
      </c>
      <c r="H5" s="125">
        <f t="shared" si="11"/>
        <v>-87</v>
      </c>
      <c r="I5" s="125">
        <f t="shared" si="11"/>
        <v>-107</v>
      </c>
      <c r="J5" s="125">
        <f t="shared" si="11"/>
        <v>-128</v>
      </c>
      <c r="K5" s="125">
        <f t="shared" si="11"/>
        <v>-148</v>
      </c>
      <c r="L5" s="125">
        <f t="shared" si="11"/>
        <v>-173</v>
      </c>
      <c r="M5" s="125">
        <f t="shared" si="11"/>
        <v>-189</v>
      </c>
      <c r="N5" s="125">
        <f t="shared" si="11"/>
        <v>-208</v>
      </c>
      <c r="O5" s="126">
        <f t="shared" si="11"/>
        <v>-223</v>
      </c>
    </row>
    <row r="6" spans="1:15" x14ac:dyDescent="0.15">
      <c r="A6" s="127"/>
      <c r="B6" s="116" t="s">
        <v>33</v>
      </c>
      <c r="C6" s="116"/>
      <c r="D6" s="128">
        <v>9</v>
      </c>
      <c r="E6" s="128">
        <v>8</v>
      </c>
      <c r="F6" s="128">
        <v>3</v>
      </c>
      <c r="G6" s="128">
        <v>11</v>
      </c>
      <c r="H6" s="128">
        <v>9</v>
      </c>
      <c r="I6" s="128">
        <v>8</v>
      </c>
      <c r="J6" s="128">
        <v>8</v>
      </c>
      <c r="K6" s="128">
        <v>10</v>
      </c>
      <c r="L6" s="128">
        <v>6</v>
      </c>
      <c r="M6" s="128">
        <v>7</v>
      </c>
      <c r="N6" s="128">
        <v>8</v>
      </c>
      <c r="O6" s="129">
        <v>8</v>
      </c>
    </row>
    <row r="7" spans="1:15" x14ac:dyDescent="0.15">
      <c r="A7" s="123"/>
      <c r="B7" s="118"/>
      <c r="C7" s="117" t="s">
        <v>80</v>
      </c>
      <c r="D7" s="124" t="s">
        <v>81</v>
      </c>
      <c r="E7" s="125">
        <f>D6+E6</f>
        <v>17</v>
      </c>
      <c r="F7" s="125">
        <f>E7+F6</f>
        <v>20</v>
      </c>
      <c r="G7" s="125">
        <f t="shared" ref="G7" si="12">F7+G6</f>
        <v>31</v>
      </c>
      <c r="H7" s="125">
        <f t="shared" ref="H7" si="13">G7+H6</f>
        <v>40</v>
      </c>
      <c r="I7" s="125">
        <f t="shared" ref="I7" si="14">H7+I6</f>
        <v>48</v>
      </c>
      <c r="J7" s="125">
        <f t="shared" ref="J7" si="15">I7+J6</f>
        <v>56</v>
      </c>
      <c r="K7" s="125">
        <f t="shared" ref="K7" si="16">J7+K6</f>
        <v>66</v>
      </c>
      <c r="L7" s="125">
        <f t="shared" ref="L7" si="17">K7+L6</f>
        <v>72</v>
      </c>
      <c r="M7" s="125">
        <f t="shared" ref="M7" si="18">L7+M6</f>
        <v>79</v>
      </c>
      <c r="N7" s="125">
        <f t="shared" ref="N7" si="19">M7+N6</f>
        <v>87</v>
      </c>
      <c r="O7" s="126">
        <f t="shared" ref="O7" si="20">N7+O6</f>
        <v>95</v>
      </c>
    </row>
    <row r="8" spans="1:15" x14ac:dyDescent="0.15">
      <c r="A8" s="127"/>
      <c r="B8" s="116" t="s">
        <v>34</v>
      </c>
      <c r="C8" s="116"/>
      <c r="D8" s="128">
        <v>27</v>
      </c>
      <c r="E8" s="128">
        <v>26</v>
      </c>
      <c r="F8" s="128">
        <v>26</v>
      </c>
      <c r="G8" s="128">
        <v>30</v>
      </c>
      <c r="H8" s="128">
        <v>18</v>
      </c>
      <c r="I8" s="128">
        <v>28</v>
      </c>
      <c r="J8" s="128">
        <v>29</v>
      </c>
      <c r="K8" s="128">
        <v>30</v>
      </c>
      <c r="L8" s="128">
        <v>31</v>
      </c>
      <c r="M8" s="128">
        <v>23</v>
      </c>
      <c r="N8" s="128">
        <v>27</v>
      </c>
      <c r="O8" s="129">
        <v>23</v>
      </c>
    </row>
    <row r="9" spans="1:15" x14ac:dyDescent="0.15">
      <c r="A9" s="130"/>
      <c r="B9" s="131"/>
      <c r="C9" s="132" t="s">
        <v>80</v>
      </c>
      <c r="D9" s="133" t="s">
        <v>81</v>
      </c>
      <c r="E9" s="134">
        <f>D8+E8</f>
        <v>53</v>
      </c>
      <c r="F9" s="134">
        <f>E9+F8</f>
        <v>79</v>
      </c>
      <c r="G9" s="134">
        <f t="shared" ref="G9" si="21">F9+G8</f>
        <v>109</v>
      </c>
      <c r="H9" s="134">
        <f t="shared" ref="H9" si="22">G9+H8</f>
        <v>127</v>
      </c>
      <c r="I9" s="134">
        <f t="shared" ref="I9" si="23">H9+I8</f>
        <v>155</v>
      </c>
      <c r="J9" s="134">
        <f t="shared" ref="J9" si="24">I9+J8</f>
        <v>184</v>
      </c>
      <c r="K9" s="134">
        <f t="shared" ref="K9" si="25">J9+K8</f>
        <v>214</v>
      </c>
      <c r="L9" s="134">
        <f t="shared" ref="L9" si="26">K9+L8</f>
        <v>245</v>
      </c>
      <c r="M9" s="134">
        <f t="shared" ref="M9" si="27">L9+M8</f>
        <v>268</v>
      </c>
      <c r="N9" s="134">
        <f t="shared" ref="N9" si="28">M9+N8</f>
        <v>295</v>
      </c>
      <c r="O9" s="135">
        <f t="shared" ref="O9" si="29">N9+O8</f>
        <v>318</v>
      </c>
    </row>
    <row r="10" spans="1:15" x14ac:dyDescent="0.15">
      <c r="A10" s="119" t="s">
        <v>35</v>
      </c>
      <c r="B10" s="120"/>
      <c r="C10" s="120"/>
      <c r="D10" s="136">
        <f>D12-D18</f>
        <v>16</v>
      </c>
      <c r="E10" s="136">
        <f t="shared" ref="E10:O10" si="30">E12-E18</f>
        <v>-33</v>
      </c>
      <c r="F10" s="136">
        <f t="shared" si="30"/>
        <v>-10</v>
      </c>
      <c r="G10" s="136">
        <f t="shared" si="30"/>
        <v>-28</v>
      </c>
      <c r="H10" s="136">
        <f t="shared" si="30"/>
        <v>-27</v>
      </c>
      <c r="I10" s="136">
        <f t="shared" si="30"/>
        <v>-25</v>
      </c>
      <c r="J10" s="136">
        <f t="shared" si="30"/>
        <v>-6</v>
      </c>
      <c r="K10" s="136">
        <f t="shared" si="30"/>
        <v>17</v>
      </c>
      <c r="L10" s="136">
        <f t="shared" si="30"/>
        <v>-6</v>
      </c>
      <c r="M10" s="136">
        <f t="shared" si="30"/>
        <v>-11</v>
      </c>
      <c r="N10" s="136">
        <f t="shared" si="30"/>
        <v>-22</v>
      </c>
      <c r="O10" s="137">
        <f t="shared" si="30"/>
        <v>-55</v>
      </c>
    </row>
    <row r="11" spans="1:15" x14ac:dyDescent="0.15">
      <c r="A11" s="123"/>
      <c r="B11" s="118"/>
      <c r="C11" s="117" t="s">
        <v>80</v>
      </c>
      <c r="D11" s="124" t="s">
        <v>81</v>
      </c>
      <c r="E11" s="125">
        <f>D10+E10</f>
        <v>-17</v>
      </c>
      <c r="F11" s="125">
        <f>E11+F10</f>
        <v>-27</v>
      </c>
      <c r="G11" s="125">
        <f t="shared" ref="G11" si="31">F11+G10</f>
        <v>-55</v>
      </c>
      <c r="H11" s="125">
        <f t="shared" ref="H11" si="32">G11+H10</f>
        <v>-82</v>
      </c>
      <c r="I11" s="125">
        <f t="shared" ref="I11" si="33">H11+I10</f>
        <v>-107</v>
      </c>
      <c r="J11" s="125">
        <f t="shared" ref="J11" si="34">I11+J10</f>
        <v>-113</v>
      </c>
      <c r="K11" s="125">
        <f t="shared" ref="K11" si="35">J11+K10</f>
        <v>-96</v>
      </c>
      <c r="L11" s="125">
        <f t="shared" ref="L11" si="36">K11+L10</f>
        <v>-102</v>
      </c>
      <c r="M11" s="125">
        <f t="shared" ref="M11" si="37">L11+M10</f>
        <v>-113</v>
      </c>
      <c r="N11" s="125">
        <f t="shared" ref="N11" si="38">M11+N10</f>
        <v>-135</v>
      </c>
      <c r="O11" s="126">
        <f t="shared" ref="O11" si="39">N11+O10</f>
        <v>-190</v>
      </c>
    </row>
    <row r="12" spans="1:15" x14ac:dyDescent="0.15">
      <c r="A12" s="127"/>
      <c r="B12" s="116" t="s">
        <v>36</v>
      </c>
      <c r="C12" s="116"/>
      <c r="D12" s="128">
        <f>D14+D16</f>
        <v>61</v>
      </c>
      <c r="E12" s="128">
        <f t="shared" ref="E12:O12" si="40">E14+E16</f>
        <v>40</v>
      </c>
      <c r="F12" s="128">
        <f t="shared" si="40"/>
        <v>33</v>
      </c>
      <c r="G12" s="128">
        <f t="shared" si="40"/>
        <v>28</v>
      </c>
      <c r="H12" s="128">
        <f t="shared" si="40"/>
        <v>30</v>
      </c>
      <c r="I12" s="128">
        <f t="shared" si="40"/>
        <v>30</v>
      </c>
      <c r="J12" s="128">
        <f t="shared" si="40"/>
        <v>37</v>
      </c>
      <c r="K12" s="128">
        <f t="shared" si="40"/>
        <v>44</v>
      </c>
      <c r="L12" s="128">
        <f t="shared" si="40"/>
        <v>35</v>
      </c>
      <c r="M12" s="128">
        <f t="shared" si="40"/>
        <v>29</v>
      </c>
      <c r="N12" s="128">
        <f t="shared" si="40"/>
        <v>26</v>
      </c>
      <c r="O12" s="129">
        <f t="shared" si="40"/>
        <v>83</v>
      </c>
    </row>
    <row r="13" spans="1:15" x14ac:dyDescent="0.15">
      <c r="A13" s="123"/>
      <c r="B13" s="118"/>
      <c r="C13" s="117" t="s">
        <v>80</v>
      </c>
      <c r="D13" s="124" t="s">
        <v>81</v>
      </c>
      <c r="E13" s="125">
        <f>D12+E12</f>
        <v>101</v>
      </c>
      <c r="F13" s="125">
        <f>E13+F12</f>
        <v>134</v>
      </c>
      <c r="G13" s="125">
        <f t="shared" ref="G13" si="41">F13+G12</f>
        <v>162</v>
      </c>
      <c r="H13" s="125">
        <f t="shared" ref="H13" si="42">G13+H12</f>
        <v>192</v>
      </c>
      <c r="I13" s="125">
        <f t="shared" ref="I13" si="43">H13+I12</f>
        <v>222</v>
      </c>
      <c r="J13" s="125">
        <f t="shared" ref="J13" si="44">I13+J12</f>
        <v>259</v>
      </c>
      <c r="K13" s="125">
        <f t="shared" ref="K13" si="45">J13+K12</f>
        <v>303</v>
      </c>
      <c r="L13" s="125">
        <f t="shared" ref="L13" si="46">K13+L12</f>
        <v>338</v>
      </c>
      <c r="M13" s="125">
        <f t="shared" ref="M13" si="47">L13+M12</f>
        <v>367</v>
      </c>
      <c r="N13" s="125">
        <f t="shared" ref="N13" si="48">M13+N12</f>
        <v>393</v>
      </c>
      <c r="O13" s="126">
        <f t="shared" ref="O13" si="49">N13+O12</f>
        <v>476</v>
      </c>
    </row>
    <row r="14" spans="1:15" x14ac:dyDescent="0.15">
      <c r="A14" s="127"/>
      <c r="B14" s="116"/>
      <c r="C14" s="116" t="s">
        <v>37</v>
      </c>
      <c r="D14" s="128">
        <v>30</v>
      </c>
      <c r="E14" s="128">
        <v>18</v>
      </c>
      <c r="F14" s="128">
        <v>17</v>
      </c>
      <c r="G14" s="128">
        <v>14</v>
      </c>
      <c r="H14" s="128">
        <v>15</v>
      </c>
      <c r="I14" s="128">
        <v>18</v>
      </c>
      <c r="J14" s="128">
        <v>26</v>
      </c>
      <c r="K14" s="128">
        <v>25</v>
      </c>
      <c r="L14" s="128">
        <v>25</v>
      </c>
      <c r="M14" s="128">
        <v>20</v>
      </c>
      <c r="N14" s="128">
        <v>14</v>
      </c>
      <c r="O14" s="129">
        <v>59</v>
      </c>
    </row>
    <row r="15" spans="1:15" x14ac:dyDescent="0.15">
      <c r="A15" s="123"/>
      <c r="B15" s="118"/>
      <c r="C15" s="117" t="s">
        <v>80</v>
      </c>
      <c r="D15" s="124" t="s">
        <v>81</v>
      </c>
      <c r="E15" s="125">
        <f>D14+E14</f>
        <v>48</v>
      </c>
      <c r="F15" s="125">
        <f>E15+F14</f>
        <v>65</v>
      </c>
      <c r="G15" s="125">
        <f t="shared" ref="G15" si="50">F15+G14</f>
        <v>79</v>
      </c>
      <c r="H15" s="125">
        <f t="shared" ref="H15" si="51">G15+H14</f>
        <v>94</v>
      </c>
      <c r="I15" s="125">
        <f t="shared" ref="I15" si="52">H15+I14</f>
        <v>112</v>
      </c>
      <c r="J15" s="125">
        <f t="shared" ref="J15" si="53">I15+J14</f>
        <v>138</v>
      </c>
      <c r="K15" s="125">
        <f t="shared" ref="K15" si="54">J15+K14</f>
        <v>163</v>
      </c>
      <c r="L15" s="125">
        <f t="shared" ref="L15" si="55">K15+L14</f>
        <v>188</v>
      </c>
      <c r="M15" s="125">
        <f t="shared" ref="M15" si="56">L15+M14</f>
        <v>208</v>
      </c>
      <c r="N15" s="125">
        <f t="shared" ref="N15" si="57">M15+N14</f>
        <v>222</v>
      </c>
      <c r="O15" s="126">
        <f t="shared" ref="O15" si="58">N15+O14</f>
        <v>281</v>
      </c>
    </row>
    <row r="16" spans="1:15" x14ac:dyDescent="0.15">
      <c r="A16" s="127"/>
      <c r="B16" s="116"/>
      <c r="C16" s="116" t="s">
        <v>38</v>
      </c>
      <c r="D16" s="128">
        <v>31</v>
      </c>
      <c r="E16" s="128">
        <v>22</v>
      </c>
      <c r="F16" s="128">
        <v>16</v>
      </c>
      <c r="G16" s="128">
        <v>14</v>
      </c>
      <c r="H16" s="128">
        <v>15</v>
      </c>
      <c r="I16" s="128">
        <v>12</v>
      </c>
      <c r="J16" s="128">
        <v>11</v>
      </c>
      <c r="K16" s="128">
        <v>19</v>
      </c>
      <c r="L16" s="128">
        <v>10</v>
      </c>
      <c r="M16" s="128">
        <v>9</v>
      </c>
      <c r="N16" s="128">
        <v>12</v>
      </c>
      <c r="O16" s="129">
        <v>24</v>
      </c>
    </row>
    <row r="17" spans="1:15" x14ac:dyDescent="0.15">
      <c r="A17" s="123"/>
      <c r="B17" s="118"/>
      <c r="C17" s="117" t="s">
        <v>80</v>
      </c>
      <c r="D17" s="124" t="s">
        <v>81</v>
      </c>
      <c r="E17" s="125">
        <f>D16+E16</f>
        <v>53</v>
      </c>
      <c r="F17" s="125">
        <f>E17+F16</f>
        <v>69</v>
      </c>
      <c r="G17" s="125">
        <f t="shared" ref="G17" si="59">F17+G16</f>
        <v>83</v>
      </c>
      <c r="H17" s="125">
        <f t="shared" ref="H17" si="60">G17+H16</f>
        <v>98</v>
      </c>
      <c r="I17" s="125">
        <f t="shared" ref="I17" si="61">H17+I16</f>
        <v>110</v>
      </c>
      <c r="J17" s="125">
        <f t="shared" ref="J17" si="62">I17+J16</f>
        <v>121</v>
      </c>
      <c r="K17" s="125">
        <f t="shared" ref="K17" si="63">J17+K16</f>
        <v>140</v>
      </c>
      <c r="L17" s="125">
        <f t="shared" ref="L17" si="64">K17+L16</f>
        <v>150</v>
      </c>
      <c r="M17" s="125">
        <f t="shared" ref="M17" si="65">L17+M16</f>
        <v>159</v>
      </c>
      <c r="N17" s="125">
        <f t="shared" ref="N17" si="66">M17+N16</f>
        <v>171</v>
      </c>
      <c r="O17" s="126">
        <f t="shared" ref="O17" si="67">N17+O16</f>
        <v>195</v>
      </c>
    </row>
    <row r="18" spans="1:15" x14ac:dyDescent="0.15">
      <c r="A18" s="127"/>
      <c r="B18" s="116" t="s">
        <v>39</v>
      </c>
      <c r="C18" s="116"/>
      <c r="D18" s="128">
        <f>D20+D22</f>
        <v>45</v>
      </c>
      <c r="E18" s="128">
        <f t="shared" ref="E18:O18" si="68">E20+E22</f>
        <v>73</v>
      </c>
      <c r="F18" s="128">
        <f t="shared" si="68"/>
        <v>43</v>
      </c>
      <c r="G18" s="128">
        <f t="shared" si="68"/>
        <v>56</v>
      </c>
      <c r="H18" s="128">
        <f t="shared" si="68"/>
        <v>57</v>
      </c>
      <c r="I18" s="128">
        <f t="shared" si="68"/>
        <v>55</v>
      </c>
      <c r="J18" s="128">
        <f t="shared" si="68"/>
        <v>43</v>
      </c>
      <c r="K18" s="128">
        <f t="shared" si="68"/>
        <v>27</v>
      </c>
      <c r="L18" s="128">
        <f t="shared" si="68"/>
        <v>41</v>
      </c>
      <c r="M18" s="128">
        <f t="shared" si="68"/>
        <v>40</v>
      </c>
      <c r="N18" s="128">
        <f t="shared" si="68"/>
        <v>48</v>
      </c>
      <c r="O18" s="129">
        <f t="shared" si="68"/>
        <v>138</v>
      </c>
    </row>
    <row r="19" spans="1:15" x14ac:dyDescent="0.15">
      <c r="A19" s="123"/>
      <c r="B19" s="118"/>
      <c r="C19" s="117" t="s">
        <v>80</v>
      </c>
      <c r="D19" s="124" t="s">
        <v>81</v>
      </c>
      <c r="E19" s="125">
        <f>D18+E18</f>
        <v>118</v>
      </c>
      <c r="F19" s="125">
        <f>E19+F18</f>
        <v>161</v>
      </c>
      <c r="G19" s="125">
        <f t="shared" ref="G19" si="69">F19+G18</f>
        <v>217</v>
      </c>
      <c r="H19" s="125">
        <f t="shared" ref="H19" si="70">G19+H18</f>
        <v>274</v>
      </c>
      <c r="I19" s="125">
        <f t="shared" ref="I19" si="71">H19+I18</f>
        <v>329</v>
      </c>
      <c r="J19" s="125">
        <f t="shared" ref="J19" si="72">I19+J18</f>
        <v>372</v>
      </c>
      <c r="K19" s="125">
        <f t="shared" ref="K19" si="73">J19+K18</f>
        <v>399</v>
      </c>
      <c r="L19" s="125">
        <f t="shared" ref="L19" si="74">K19+L18</f>
        <v>440</v>
      </c>
      <c r="M19" s="125">
        <f t="shared" ref="M19" si="75">L19+M18</f>
        <v>480</v>
      </c>
      <c r="N19" s="125">
        <f t="shared" ref="N19" si="76">M19+N18</f>
        <v>528</v>
      </c>
      <c r="O19" s="126">
        <f t="shared" ref="O19" si="77">N19+O18</f>
        <v>666</v>
      </c>
    </row>
    <row r="20" spans="1:15" x14ac:dyDescent="0.15">
      <c r="A20" s="127"/>
      <c r="B20" s="116"/>
      <c r="C20" s="116" t="s">
        <v>40</v>
      </c>
      <c r="D20" s="128">
        <v>22</v>
      </c>
      <c r="E20" s="128">
        <v>43</v>
      </c>
      <c r="F20" s="128">
        <v>25</v>
      </c>
      <c r="G20" s="128">
        <v>32</v>
      </c>
      <c r="H20" s="128">
        <v>33</v>
      </c>
      <c r="I20" s="128">
        <v>23</v>
      </c>
      <c r="J20" s="128">
        <v>19</v>
      </c>
      <c r="K20" s="128">
        <v>16</v>
      </c>
      <c r="L20" s="128">
        <v>25</v>
      </c>
      <c r="M20" s="128">
        <v>21</v>
      </c>
      <c r="N20" s="128">
        <v>34</v>
      </c>
      <c r="O20" s="129">
        <v>71</v>
      </c>
    </row>
    <row r="21" spans="1:15" x14ac:dyDescent="0.15">
      <c r="A21" s="123"/>
      <c r="B21" s="118"/>
      <c r="C21" s="117" t="s">
        <v>80</v>
      </c>
      <c r="D21" s="124" t="s">
        <v>81</v>
      </c>
      <c r="E21" s="125">
        <f>D20+E20</f>
        <v>65</v>
      </c>
      <c r="F21" s="125">
        <f>E21+F20</f>
        <v>90</v>
      </c>
      <c r="G21" s="125">
        <f t="shared" ref="G21" si="78">F21+G20</f>
        <v>122</v>
      </c>
      <c r="H21" s="125">
        <f t="shared" ref="H21" si="79">G21+H20</f>
        <v>155</v>
      </c>
      <c r="I21" s="125">
        <f t="shared" ref="I21" si="80">H21+I20</f>
        <v>178</v>
      </c>
      <c r="J21" s="125">
        <f t="shared" ref="J21" si="81">I21+J20</f>
        <v>197</v>
      </c>
      <c r="K21" s="125">
        <f t="shared" ref="K21" si="82">J21+K20</f>
        <v>213</v>
      </c>
      <c r="L21" s="125">
        <f t="shared" ref="L21" si="83">K21+L20</f>
        <v>238</v>
      </c>
      <c r="M21" s="125">
        <f t="shared" ref="M21" si="84">L21+M20</f>
        <v>259</v>
      </c>
      <c r="N21" s="125">
        <f t="shared" ref="N21" si="85">M21+N20</f>
        <v>293</v>
      </c>
      <c r="O21" s="126">
        <f t="shared" ref="O21" si="86">N21+O20</f>
        <v>364</v>
      </c>
    </row>
    <row r="22" spans="1:15" x14ac:dyDescent="0.15">
      <c r="A22" s="127"/>
      <c r="B22" s="116"/>
      <c r="C22" s="116" t="s">
        <v>41</v>
      </c>
      <c r="D22" s="128">
        <v>23</v>
      </c>
      <c r="E22" s="128">
        <v>30</v>
      </c>
      <c r="F22" s="128">
        <v>18</v>
      </c>
      <c r="G22" s="128">
        <v>24</v>
      </c>
      <c r="H22" s="128">
        <v>24</v>
      </c>
      <c r="I22" s="128">
        <v>32</v>
      </c>
      <c r="J22" s="128">
        <v>24</v>
      </c>
      <c r="K22" s="128">
        <v>11</v>
      </c>
      <c r="L22" s="128">
        <v>16</v>
      </c>
      <c r="M22" s="128">
        <v>19</v>
      </c>
      <c r="N22" s="128">
        <v>14</v>
      </c>
      <c r="O22" s="129">
        <v>67</v>
      </c>
    </row>
    <row r="23" spans="1:15" x14ac:dyDescent="0.15">
      <c r="A23" s="130"/>
      <c r="B23" s="131"/>
      <c r="C23" s="132" t="s">
        <v>80</v>
      </c>
      <c r="D23" s="133" t="s">
        <v>81</v>
      </c>
      <c r="E23" s="131">
        <f>D22+E22</f>
        <v>53</v>
      </c>
      <c r="F23" s="131">
        <f>E23+F22</f>
        <v>71</v>
      </c>
      <c r="G23" s="131">
        <f t="shared" ref="G23" si="87">F23+G22</f>
        <v>95</v>
      </c>
      <c r="H23" s="131">
        <f t="shared" ref="H23" si="88">G23+H22</f>
        <v>119</v>
      </c>
      <c r="I23" s="131">
        <f t="shared" ref="I23" si="89">H23+I22</f>
        <v>151</v>
      </c>
      <c r="J23" s="131">
        <f t="shared" ref="J23" si="90">I23+J22</f>
        <v>175</v>
      </c>
      <c r="K23" s="131">
        <f t="shared" ref="K23" si="91">J23+K22</f>
        <v>186</v>
      </c>
      <c r="L23" s="131">
        <f t="shared" ref="L23" si="92">K23+L22</f>
        <v>202</v>
      </c>
      <c r="M23" s="131">
        <f t="shared" ref="M23" si="93">L23+M22</f>
        <v>221</v>
      </c>
      <c r="N23" s="131">
        <f t="shared" ref="N23" si="94">M23+N22</f>
        <v>235</v>
      </c>
      <c r="O23" s="138">
        <f t="shared" ref="O23" si="95">N23+O22</f>
        <v>302</v>
      </c>
    </row>
  </sheetData>
  <phoneticPr fontId="3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羽咋市近隣グラフ (R2)</vt:lpstr>
      <vt:lpstr>羽咋市近隣グラフ(R3)</vt:lpstr>
      <vt:lpstr>羽咋市近隣グラフ (R5)</vt:lpstr>
      <vt:lpstr>グラフ用</vt:lpstr>
      <vt:lpstr>推計（2015基点）_総人口</vt:lpstr>
      <vt:lpstr>入力シート</vt:lpstr>
      <vt:lpstr>2018年度月別</vt:lpstr>
      <vt:lpstr>グラフ用!Print_Area</vt:lpstr>
      <vt:lpstr>'羽咋市近隣グラフ (R2)'!Print_Area</vt:lpstr>
      <vt:lpstr>'羽咋市近隣グラフ (R5)'!Print_Area</vt:lpstr>
      <vt:lpstr>'羽咋市近隣グラフ(R3)'!Print_Area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kizai</dc:creator>
  <cp:lastModifiedBy>見附　敦史</cp:lastModifiedBy>
  <cp:lastPrinted>2023-06-19T02:44:10Z</cp:lastPrinted>
  <dcterms:created xsi:type="dcterms:W3CDTF">2019-09-26T01:25:07Z</dcterms:created>
  <dcterms:modified xsi:type="dcterms:W3CDTF">2023-08-14T09:46:52Z</dcterms:modified>
</cp:coreProperties>
</file>