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企画財政課\00 まち・ひと・しごと創生本部事務局\03 会議\1 有識者会議（羽咋市まち・ひと・しごと創生総合戦略会議）\2 会議（本体）\R5\3 会議資料\"/>
    </mc:Choice>
  </mc:AlternateContent>
  <xr:revisionPtr revIDLastSave="0" documentId="13_ncr:1_{FCE71C56-B3F5-4180-9B8B-4A906ABB95F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別紙１（R4)" sheetId="10" r:id="rId1"/>
    <sheet name="別紙１（R3)" sheetId="1" r:id="rId2"/>
    <sheet name="グラフ" sheetId="2" r:id="rId3"/>
  </sheets>
  <definedNames>
    <definedName name="_xlnm.Print_Area" localSheetId="1">'別紙１（R3)'!$A$1:$AA$51</definedName>
    <definedName name="_xlnm.Print_Area" localSheetId="0">'別紙１（R4)'!$A$1:$AA$49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0" l="1"/>
  <c r="O22" i="10"/>
  <c r="G13" i="10"/>
  <c r="O25" i="10"/>
  <c r="O23" i="10"/>
  <c r="O40" i="10"/>
  <c r="E40" i="10"/>
  <c r="O36" i="10"/>
  <c r="E36" i="10"/>
  <c r="O34" i="10"/>
  <c r="E34" i="10"/>
  <c r="D34" i="10"/>
  <c r="O31" i="10"/>
  <c r="E31" i="10"/>
  <c r="D31" i="10"/>
  <c r="E30" i="10"/>
  <c r="D30" i="10"/>
  <c r="O29" i="10"/>
  <c r="O27" i="10"/>
  <c r="O28" i="10" s="1"/>
  <c r="O26" i="10"/>
  <c r="O22" i="1"/>
  <c r="L22" i="1"/>
  <c r="M22" i="1"/>
  <c r="M23" i="1"/>
  <c r="N22" i="1"/>
  <c r="O30" i="10" l="1"/>
  <c r="M40" i="1"/>
  <c r="M36" i="1"/>
  <c r="M34" i="1"/>
  <c r="M31" i="1"/>
  <c r="M30" i="1" s="1"/>
  <c r="M29" i="1"/>
  <c r="M27" i="1"/>
  <c r="M28" i="1" s="1"/>
  <c r="M26" i="1"/>
  <c r="O40" i="1" l="1"/>
  <c r="O36" i="1"/>
  <c r="O34" i="1"/>
  <c r="O31" i="1"/>
  <c r="O30" i="1" s="1"/>
  <c r="O29" i="1"/>
  <c r="O27" i="1"/>
  <c r="O28" i="1" s="1"/>
  <c r="O26" i="1"/>
  <c r="O23" i="1"/>
  <c r="L40" i="1" l="1"/>
  <c r="K40" i="1"/>
  <c r="J40" i="1"/>
  <c r="I40" i="1"/>
  <c r="H40" i="1"/>
  <c r="G40" i="1"/>
  <c r="F40" i="1"/>
  <c r="E40" i="1"/>
  <c r="L36" i="1"/>
  <c r="K36" i="1"/>
  <c r="J36" i="1"/>
  <c r="I36" i="1"/>
  <c r="H36" i="1"/>
  <c r="G36" i="1"/>
  <c r="F36" i="1"/>
  <c r="E36" i="1"/>
  <c r="L34" i="1"/>
  <c r="K34" i="1"/>
  <c r="J34" i="1"/>
  <c r="I34" i="1"/>
  <c r="H34" i="1"/>
  <c r="G34" i="1"/>
  <c r="F34" i="1"/>
  <c r="E34" i="1"/>
  <c r="D34" i="1"/>
  <c r="L31" i="1"/>
  <c r="K31" i="1"/>
  <c r="J31" i="1"/>
  <c r="I31" i="1"/>
  <c r="H31" i="1"/>
  <c r="G31" i="1"/>
  <c r="F31" i="1"/>
  <c r="E31" i="1"/>
  <c r="D31" i="1"/>
  <c r="K30" i="1"/>
  <c r="L29" i="1"/>
  <c r="K29" i="1"/>
  <c r="J29" i="1"/>
  <c r="I29" i="1"/>
  <c r="H28" i="1"/>
  <c r="L27" i="1"/>
  <c r="L28" i="1" s="1"/>
  <c r="J27" i="1"/>
  <c r="J28" i="1" s="1"/>
  <c r="I27" i="1"/>
  <c r="I28" i="1" s="1"/>
  <c r="L26" i="1"/>
  <c r="K26" i="1"/>
  <c r="J26" i="1"/>
  <c r="I26" i="1"/>
  <c r="L23" i="1"/>
  <c r="K23" i="1"/>
  <c r="J23" i="1"/>
  <c r="I23" i="1"/>
  <c r="K22" i="1"/>
  <c r="J22" i="1"/>
  <c r="I22" i="1"/>
  <c r="G30" i="1" l="1"/>
  <c r="I30" i="1"/>
  <c r="E30" i="1"/>
  <c r="D30" i="1"/>
  <c r="F30" i="1"/>
  <c r="H30" i="1"/>
  <c r="J30" i="1"/>
  <c r="L30" i="1"/>
  <c r="N26" i="1"/>
  <c r="N40" i="1"/>
  <c r="N36" i="1"/>
  <c r="N34" i="1"/>
  <c r="N31" i="1"/>
  <c r="N29" i="1"/>
  <c r="N27" i="1"/>
  <c r="N28" i="1" s="1"/>
  <c r="N23" i="1"/>
  <c r="G14" i="1"/>
  <c r="G13" i="1"/>
  <c r="N30" i="1" l="1"/>
</calcChain>
</file>

<file path=xl/sharedStrings.xml><?xml version="1.0" encoding="utf-8"?>
<sst xmlns="http://schemas.openxmlformats.org/spreadsheetml/2006/main" count="239" uniqueCount="91">
  <si>
    <t>羽咋市まち・ひと・しごと創生本部会議資料</t>
  </si>
  <si>
    <t>人</t>
  </si>
  <si>
    <t>２．人口増減表</t>
  </si>
  <si>
    <t>No.</t>
  </si>
  <si>
    <t>区分</t>
  </si>
  <si>
    <t>H22年度</t>
  </si>
  <si>
    <t>H23年度</t>
  </si>
  <si>
    <t>H24年度</t>
  </si>
  <si>
    <t>H25年度</t>
  </si>
  <si>
    <t>H26年度</t>
  </si>
  <si>
    <t>H27年度</t>
  </si>
  <si>
    <t>H28年度</t>
  </si>
  <si>
    <t>H29年度</t>
  </si>
  <si>
    <t>年度実績</t>
  </si>
  <si>
    <t>-</t>
  </si>
  <si>
    <t>人口実績 ②</t>
  </si>
  <si>
    <t>前年比</t>
  </si>
  <si>
    <t>実績②－目標①</t>
  </si>
  <si>
    <t>社人研推計 ③</t>
  </si>
  <si>
    <t>実績②－社人研③</t>
  </si>
  <si>
    <t>前年度からの増減</t>
  </si>
  <si>
    <r>
      <rPr>
        <sz val="10"/>
        <color theme="1"/>
        <rFont val="ＭＳ Ｐゴシック"/>
        <family val="3"/>
        <charset val="128"/>
      </rPr>
      <t xml:space="preserve">対前年度増減数
 </t>
    </r>
    <r>
      <rPr>
        <sz val="8"/>
        <color theme="1"/>
        <rFont val="ＭＳ Ｐゴシック"/>
        <family val="3"/>
        <charset val="128"/>
      </rPr>
      <t>※H29は各月増減数</t>
    </r>
  </si>
  <si>
    <t>対前年度増減率</t>
  </si>
  <si>
    <t>人口実績/目標人口（②/①）</t>
  </si>
  <si>
    <t>人口動態</t>
  </si>
  <si>
    <t>自然動態</t>
  </si>
  <si>
    <r>
      <rPr>
        <sz val="11"/>
        <rFont val="ＭＳ Ｐゴシック"/>
        <family val="3"/>
        <charset val="128"/>
      </rPr>
      <t>出生</t>
    </r>
    <r>
      <rPr>
        <sz val="11"/>
        <color rgb="FFFF0000"/>
        <rFont val="ＭＳ Ｐゴシック"/>
        <family val="3"/>
        <charset val="128"/>
      </rPr>
      <t>（子育て支援）</t>
    </r>
  </si>
  <si>
    <r>
      <rPr>
        <sz val="11"/>
        <rFont val="ＭＳ Ｐゴシック"/>
        <family val="3"/>
        <charset val="128"/>
      </rPr>
      <t>死亡</t>
    </r>
    <r>
      <rPr>
        <sz val="11"/>
        <color rgb="FFFF0000"/>
        <rFont val="ＭＳ Ｐゴシック"/>
        <family val="3"/>
        <charset val="128"/>
      </rPr>
      <t>（健康寿命延伸）</t>
    </r>
  </si>
  <si>
    <t>社会動態</t>
  </si>
  <si>
    <t>県内転入</t>
  </si>
  <si>
    <t>県外転入</t>
  </si>
  <si>
    <t>県内転出</t>
  </si>
  <si>
    <t>県外転出</t>
  </si>
  <si>
    <t>うち外国人人口</t>
  </si>
  <si>
    <t>△42</t>
  </si>
  <si>
    <t>△4</t>
  </si>
  <si>
    <t>△10</t>
  </si>
  <si>
    <t>年度</t>
  </si>
  <si>
    <t>H30年度</t>
  </si>
  <si>
    <t>出生</t>
  </si>
  <si>
    <t>死亡</t>
  </si>
  <si>
    <t>人・・・①</t>
    <phoneticPr fontId="41"/>
  </si>
  <si>
    <t>人・・・②</t>
    <phoneticPr fontId="41"/>
  </si>
  <si>
    <t>人・・・③</t>
    <phoneticPr fontId="41"/>
  </si>
  <si>
    <t>　（４）目標値と実績の差（②－①）</t>
    <phoneticPr fontId="41"/>
  </si>
  <si>
    <r>
      <t>　（５）実績と社人研推計値の差（②-</t>
    </r>
    <r>
      <rPr>
        <sz val="14"/>
        <color theme="1"/>
        <rFont val="ＭＳ Ｐゴシック"/>
        <family val="3"/>
        <charset val="128"/>
        <scheme val="minor"/>
      </rPr>
      <t>③</t>
    </r>
    <r>
      <rPr>
        <sz val="14"/>
        <color theme="1"/>
        <rFont val="ＭＳ Ｐゴシック"/>
        <family val="3"/>
        <charset val="128"/>
        <scheme val="minor"/>
      </rPr>
      <t>）</t>
    </r>
    <phoneticPr fontId="41"/>
  </si>
  <si>
    <r>
      <rPr>
        <sz val="11"/>
        <color theme="1"/>
        <rFont val="ＭＳ Ｐゴシック"/>
        <family val="3"/>
        <charset val="128"/>
      </rPr>
      <t xml:space="preserve">目標人口 ①
</t>
    </r>
    <r>
      <rPr>
        <sz val="11"/>
        <color theme="1"/>
        <rFont val="ＭＳ Ｐゴシック"/>
        <family val="3"/>
        <charset val="128"/>
      </rPr>
      <t>（年度末）</t>
    </r>
    <phoneticPr fontId="41"/>
  </si>
  <si>
    <t>転出</t>
    <phoneticPr fontId="41"/>
  </si>
  <si>
    <t>転入</t>
    <phoneticPr fontId="41"/>
  </si>
  <si>
    <r>
      <rPr>
        <sz val="10"/>
        <color theme="1"/>
        <rFont val="ＭＳ Ｐゴシック"/>
        <family val="3"/>
        <charset val="128"/>
        <scheme val="minor"/>
      </rPr>
      <t>(※1)</t>
    </r>
    <r>
      <rPr>
        <sz val="13"/>
        <color theme="1"/>
        <rFont val="ＭＳ Ｐゴシック"/>
        <family val="3"/>
        <charset val="128"/>
        <scheme val="minor"/>
      </rPr>
      <t>21,636</t>
    </r>
    <phoneticPr fontId="41"/>
  </si>
  <si>
    <r>
      <rPr>
        <sz val="10"/>
        <color theme="1"/>
        <rFont val="ＭＳ Ｐゴシック"/>
        <family val="3"/>
        <charset val="128"/>
        <scheme val="minor"/>
      </rPr>
      <t>(※2)</t>
    </r>
    <r>
      <rPr>
        <sz val="13"/>
        <color theme="1"/>
        <rFont val="ＭＳ Ｐゴシック"/>
        <family val="3"/>
        <charset val="128"/>
        <scheme val="minor"/>
      </rPr>
      <t>21,399</t>
    </r>
    <phoneticPr fontId="41"/>
  </si>
  <si>
    <r>
      <rPr>
        <sz val="10"/>
        <color theme="1"/>
        <rFont val="ＭＳ Ｐゴシック"/>
        <family val="3"/>
        <charset val="128"/>
        <scheme val="minor"/>
      </rPr>
      <t>(※2)</t>
    </r>
    <r>
      <rPr>
        <sz val="13"/>
        <color theme="1"/>
        <rFont val="ＭＳ Ｐゴシック"/>
        <family val="3"/>
        <charset val="128"/>
        <scheme val="minor"/>
      </rPr>
      <t>21,037</t>
    </r>
    <phoneticPr fontId="41"/>
  </si>
  <si>
    <t>(※1)国勢調査による実績値を基に推測</t>
    <rPh sb="4" eb="6">
      <t>コクセイ</t>
    </rPh>
    <rPh sb="6" eb="8">
      <t>チョウサ</t>
    </rPh>
    <rPh sb="11" eb="14">
      <t>ジッセキチ</t>
    </rPh>
    <rPh sb="15" eb="16">
      <t>モト</t>
    </rPh>
    <rPh sb="17" eb="19">
      <t>スイソク</t>
    </rPh>
    <phoneticPr fontId="45"/>
  </si>
  <si>
    <t>(※2)SCOP作成の人口分析報告書内にある、国勢調査(2015年)の実績値を基に、住民基本台帳の人口異動を考慮した10/1時点の推計から推測</t>
    <rPh sb="8" eb="10">
      <t>サクセイ</t>
    </rPh>
    <rPh sb="11" eb="13">
      <t>ジンコウ</t>
    </rPh>
    <rPh sb="13" eb="15">
      <t>ブンセキ</t>
    </rPh>
    <rPh sb="15" eb="18">
      <t>ホウコクショ</t>
    </rPh>
    <rPh sb="18" eb="19">
      <t>ナイ</t>
    </rPh>
    <rPh sb="23" eb="25">
      <t>コクセイ</t>
    </rPh>
    <rPh sb="25" eb="27">
      <t>チョウサ</t>
    </rPh>
    <rPh sb="32" eb="33">
      <t>ネン</t>
    </rPh>
    <rPh sb="35" eb="38">
      <t>ジッセキチ</t>
    </rPh>
    <rPh sb="39" eb="40">
      <t>モト</t>
    </rPh>
    <rPh sb="42" eb="44">
      <t>ジュウミン</t>
    </rPh>
    <rPh sb="44" eb="46">
      <t>キホン</t>
    </rPh>
    <rPh sb="46" eb="48">
      <t>ダイチョウ</t>
    </rPh>
    <rPh sb="49" eb="51">
      <t>ジンコウ</t>
    </rPh>
    <rPh sb="51" eb="53">
      <t>イドウ</t>
    </rPh>
    <rPh sb="54" eb="56">
      <t>コウリョ</t>
    </rPh>
    <rPh sb="62" eb="64">
      <t>ジテン</t>
    </rPh>
    <rPh sb="65" eb="67">
      <t>スイケイ</t>
    </rPh>
    <rPh sb="69" eb="71">
      <t>スイソク</t>
    </rPh>
    <phoneticPr fontId="45"/>
  </si>
  <si>
    <r>
      <rPr>
        <sz val="10"/>
        <rFont val="ＭＳ Ｐゴシック"/>
        <family val="3"/>
        <charset val="128"/>
        <scheme val="minor"/>
      </rPr>
      <t>(※2)</t>
    </r>
    <r>
      <rPr>
        <sz val="13"/>
        <rFont val="ＭＳ Ｐゴシック"/>
        <family val="3"/>
        <charset val="128"/>
        <scheme val="minor"/>
      </rPr>
      <t>20,670</t>
    </r>
    <phoneticPr fontId="41"/>
  </si>
  <si>
    <t>(※2)20,369</t>
    <phoneticPr fontId="41"/>
  </si>
  <si>
    <t xml:space="preserve">
H30年度
年度実績</t>
    <phoneticPr fontId="41"/>
  </si>
  <si>
    <t xml:space="preserve">
R1年度
年度実績</t>
    <phoneticPr fontId="41"/>
  </si>
  <si>
    <t>R1年度</t>
    <phoneticPr fontId="41"/>
  </si>
  <si>
    <t xml:space="preserve">
R2年度
年度実績</t>
    <phoneticPr fontId="41"/>
  </si>
  <si>
    <t>R2年度</t>
    <phoneticPr fontId="41"/>
  </si>
  <si>
    <t>(※2)20,071</t>
    <phoneticPr fontId="41"/>
  </si>
  <si>
    <t xml:space="preserve">
R3年度
年度実績</t>
    <phoneticPr fontId="41"/>
  </si>
  <si>
    <t>(※2)19,776</t>
    <phoneticPr fontId="41"/>
  </si>
  <si>
    <t>※令和2年国調を基準とした人口動態推計</t>
    <rPh sb="1" eb="3">
      <t>レイワ</t>
    </rPh>
    <phoneticPr fontId="41"/>
  </si>
  <si>
    <t>羽咋市の人口推移（平成24年度～令和3年度実績）</t>
    <rPh sb="16" eb="18">
      <t>レイワ</t>
    </rPh>
    <phoneticPr fontId="41"/>
  </si>
  <si>
    <t>１．現状（令和４年４月１日現在）</t>
    <rPh sb="5" eb="7">
      <t>レイワ</t>
    </rPh>
    <phoneticPr fontId="41"/>
  </si>
  <si>
    <t>　（１）令和４年４月１日の目標値</t>
    <rPh sb="4" eb="6">
      <t>レイワ</t>
    </rPh>
    <phoneticPr fontId="41"/>
  </si>
  <si>
    <t>　（２）令和４年４月１日の実績値</t>
    <rPh sb="4" eb="6">
      <t>レイワ</t>
    </rPh>
    <phoneticPr fontId="41"/>
  </si>
  <si>
    <r>
      <t>　（３）令和４年４月１日の社人研推計値</t>
    </r>
    <r>
      <rPr>
        <sz val="10"/>
        <color theme="1"/>
        <rFont val="ＭＳ Ｐゴシック"/>
        <family val="3"/>
        <charset val="128"/>
      </rPr>
      <t>（仮定値）</t>
    </r>
    <rPh sb="4" eb="6">
      <t>レイワ</t>
    </rPh>
    <phoneticPr fontId="41"/>
  </si>
  <si>
    <t>R3年度</t>
    <phoneticPr fontId="41"/>
  </si>
  <si>
    <t>R1年度</t>
  </si>
  <si>
    <t>R2年度</t>
  </si>
  <si>
    <t>(※1)国勢調査（2015年）による実績値を基に推測</t>
    <rPh sb="4" eb="6">
      <t>コクセイ</t>
    </rPh>
    <rPh sb="6" eb="8">
      <t>チョウサ</t>
    </rPh>
    <rPh sb="13" eb="14">
      <t>ネン</t>
    </rPh>
    <rPh sb="18" eb="21">
      <t>ジッセキチ</t>
    </rPh>
    <rPh sb="22" eb="23">
      <t>モト</t>
    </rPh>
    <rPh sb="24" eb="26">
      <t>スイソク</t>
    </rPh>
    <phoneticPr fontId="45"/>
  </si>
  <si>
    <t>１．現状（令和５年４月１日現在）</t>
    <rPh sb="5" eb="7">
      <t>レイワ</t>
    </rPh>
    <phoneticPr fontId="41"/>
  </si>
  <si>
    <t>　（１）令和５年４月１日の目標値</t>
    <rPh sb="4" eb="6">
      <t>レイワ</t>
    </rPh>
    <phoneticPr fontId="41"/>
  </si>
  <si>
    <t>　（２）令和５年４月１日の実績値</t>
    <rPh sb="4" eb="6">
      <t>レイワ</t>
    </rPh>
    <phoneticPr fontId="41"/>
  </si>
  <si>
    <r>
      <t>　（３）令和５年４月１日の社人研推計値</t>
    </r>
    <r>
      <rPr>
        <sz val="10"/>
        <color theme="1"/>
        <rFont val="ＭＳ Ｐゴシック"/>
        <family val="3"/>
        <charset val="128"/>
      </rPr>
      <t>（仮定値）</t>
    </r>
    <rPh sb="4" eb="6">
      <t>レイワ</t>
    </rPh>
    <phoneticPr fontId="41"/>
  </si>
  <si>
    <t>(※1)21,636</t>
  </si>
  <si>
    <t>(※2)21,399</t>
  </si>
  <si>
    <t>(※2)21,037</t>
  </si>
  <si>
    <t>(※2)20,670</t>
  </si>
  <si>
    <t>(※2)20,369</t>
  </si>
  <si>
    <t>(※2)20,071</t>
  </si>
  <si>
    <t>(※2)19,776</t>
  </si>
  <si>
    <t xml:space="preserve">
R3年度
年度実績</t>
  </si>
  <si>
    <t xml:space="preserve">
R4年度
年度実績</t>
    <phoneticPr fontId="41"/>
  </si>
  <si>
    <t>(※2)19,481</t>
    <phoneticPr fontId="41"/>
  </si>
  <si>
    <t>R4年度</t>
    <phoneticPr fontId="41"/>
  </si>
  <si>
    <t>コロナ前基準</t>
    <rPh sb="3" eb="6">
      <t>マエキジュン</t>
    </rPh>
    <phoneticPr fontId="41"/>
  </si>
  <si>
    <t>①羽咋市の人口推移（平成25年度～令和4年度実績）</t>
    <rPh sb="17" eb="19">
      <t>レイワ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</si>
</sst>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0;&quot;△ &quot;#,##0"/>
    <numFmt numFmtId="178" formatCode="0.00;&quot;△ &quot;0.00"/>
  </numFmts>
  <fonts count="47" x14ac:knownFonts="1">
    <font>
      <sz val="11"/>
      <color theme="1"/>
      <name val="ＭＳ Ｐゴシック"/>
      <charset val="134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22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/>
      <bottom style="thin">
        <color auto="1"/>
      </bottom>
      <diagonal/>
    </border>
    <border>
      <left style="thick">
        <color theme="4"/>
      </left>
      <right style="thick">
        <color theme="4"/>
      </right>
      <top style="thin">
        <color auto="1"/>
      </top>
      <bottom style="thin">
        <color auto="1"/>
      </bottom>
      <diagonal/>
    </border>
    <border>
      <left style="thick">
        <color theme="4"/>
      </left>
      <right style="thick">
        <color theme="4"/>
      </right>
      <top style="thin">
        <color auto="1"/>
      </top>
      <bottom/>
      <diagonal/>
    </border>
    <border>
      <left style="thick">
        <color theme="4"/>
      </left>
      <right style="thick">
        <color theme="4"/>
      </right>
      <top style="medium">
        <color auto="1"/>
      </top>
      <bottom style="thin">
        <color auto="1"/>
      </bottom>
      <diagonal/>
    </border>
    <border>
      <left style="thick">
        <color theme="4"/>
      </left>
      <right style="thick">
        <color theme="4"/>
      </right>
      <top style="thin">
        <color auto="1"/>
      </top>
      <bottom style="medium">
        <color auto="1"/>
      </bottom>
      <diagonal/>
    </border>
    <border>
      <left style="thick">
        <color theme="4"/>
      </left>
      <right style="thick">
        <color theme="4"/>
      </right>
      <top style="thin">
        <color auto="1"/>
      </top>
      <bottom style="thick">
        <color theme="4"/>
      </bottom>
      <diagonal/>
    </border>
  </borders>
  <cellStyleXfs count="3">
    <xf numFmtId="0" fontId="0" fillId="0" borderId="0"/>
    <xf numFmtId="38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</cellStyleXfs>
  <cellXfs count="450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0" xfId="0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" fillId="6" borderId="4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18" fillId="0" borderId="28" xfId="0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19" fillId="7" borderId="22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0" fontId="16" fillId="7" borderId="24" xfId="0" applyFont="1" applyFill="1" applyBorder="1" applyAlignment="1">
      <alignment vertical="center"/>
    </xf>
    <xf numFmtId="0" fontId="16" fillId="7" borderId="4" xfId="0" applyFont="1" applyFill="1" applyBorder="1" applyAlignment="1">
      <alignment vertical="center" shrinkToFit="1"/>
    </xf>
    <xf numFmtId="0" fontId="1" fillId="0" borderId="4" xfId="0" applyFont="1" applyBorder="1" applyAlignment="1">
      <alignment vertical="center"/>
    </xf>
    <xf numFmtId="0" fontId="16" fillId="7" borderId="26" xfId="0" applyFont="1" applyFill="1" applyBorder="1" applyAlignment="1">
      <alignment vertical="center"/>
    </xf>
    <xf numFmtId="0" fontId="19" fillId="4" borderId="22" xfId="0" applyFont="1" applyFill="1" applyBorder="1" applyAlignment="1">
      <alignment vertical="center"/>
    </xf>
    <xf numFmtId="0" fontId="16" fillId="4" borderId="23" xfId="0" applyFont="1" applyFill="1" applyBorder="1" applyAlignment="1">
      <alignment vertical="center" shrinkToFit="1"/>
    </xf>
    <xf numFmtId="0" fontId="19" fillId="4" borderId="0" xfId="0" applyFont="1" applyFill="1" applyBorder="1" applyAlignment="1">
      <alignment vertical="center"/>
    </xf>
    <xf numFmtId="0" fontId="16" fillId="4" borderId="4" xfId="0" applyFont="1" applyFill="1" applyBorder="1" applyAlignment="1">
      <alignment vertical="center" shrinkToFit="1"/>
    </xf>
    <xf numFmtId="0" fontId="15" fillId="0" borderId="4" xfId="0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0" fontId="16" fillId="4" borderId="6" xfId="0" applyFont="1" applyFill="1" applyBorder="1" applyAlignment="1">
      <alignment vertical="center" shrinkToFit="1"/>
    </xf>
    <xf numFmtId="58" fontId="2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58" fontId="22" fillId="0" borderId="0" xfId="0" applyNumberFormat="1" applyFont="1" applyAlignment="1">
      <alignment horizontal="right" vertical="center"/>
    </xf>
    <xf numFmtId="0" fontId="15" fillId="0" borderId="0" xfId="0" applyFont="1" applyAlignment="1"/>
    <xf numFmtId="0" fontId="0" fillId="0" borderId="0" xfId="0" applyFill="1"/>
    <xf numFmtId="0" fontId="3" fillId="0" borderId="1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24" fillId="0" borderId="0" xfId="0" applyFont="1"/>
    <xf numFmtId="0" fontId="0" fillId="0" borderId="0" xfId="0" applyAlignment="1">
      <alignment horizontal="left"/>
    </xf>
    <xf numFmtId="0" fontId="21" fillId="0" borderId="0" xfId="0" applyFont="1" applyAlignment="1">
      <alignment horizontal="right" vertical="center"/>
    </xf>
    <xf numFmtId="38" fontId="15" fillId="0" borderId="4" xfId="1" applyFont="1" applyFill="1" applyBorder="1" applyAlignment="1">
      <alignment vertical="center"/>
    </xf>
    <xf numFmtId="0" fontId="19" fillId="0" borderId="0" xfId="0" applyFont="1"/>
    <xf numFmtId="0" fontId="29" fillId="0" borderId="0" xfId="0" applyFont="1" applyAlignment="1">
      <alignment horizontal="right" vertical="center"/>
    </xf>
    <xf numFmtId="0" fontId="0" fillId="7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8" borderId="4" xfId="0" applyFill="1" applyBorder="1" applyAlignment="1">
      <alignment horizontal="center"/>
    </xf>
    <xf numFmtId="0" fontId="16" fillId="4" borderId="4" xfId="0" applyFont="1" applyFill="1" applyBorder="1" applyAlignment="1">
      <alignment horizontal="center" vertical="center" shrinkToFit="1"/>
    </xf>
    <xf numFmtId="38" fontId="28" fillId="0" borderId="4" xfId="1" applyFont="1" applyFill="1" applyBorder="1" applyAlignment="1">
      <alignment vertical="center" shrinkToFit="1"/>
    </xf>
    <xf numFmtId="0" fontId="16" fillId="7" borderId="4" xfId="0" applyFont="1" applyFill="1" applyBorder="1" applyAlignment="1">
      <alignment horizontal="center" vertical="center" shrinkToFit="1"/>
    </xf>
    <xf numFmtId="38" fontId="1" fillId="0" borderId="4" xfId="1" applyFont="1" applyFill="1" applyBorder="1" applyAlignment="1">
      <alignment vertical="center"/>
    </xf>
    <xf numFmtId="38" fontId="1" fillId="5" borderId="14" xfId="1" applyFont="1" applyFill="1" applyBorder="1" applyAlignment="1">
      <alignment vertical="center"/>
    </xf>
    <xf numFmtId="38" fontId="15" fillId="5" borderId="4" xfId="1" applyFont="1" applyFill="1" applyBorder="1" applyAlignment="1">
      <alignment vertical="center"/>
    </xf>
    <xf numFmtId="0" fontId="0" fillId="7" borderId="9" xfId="0" applyFill="1" applyBorder="1" applyAlignment="1">
      <alignment horizontal="center"/>
    </xf>
    <xf numFmtId="38" fontId="1" fillId="5" borderId="4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0" fontId="31" fillId="0" borderId="24" xfId="0" applyFont="1" applyBorder="1" applyAlignment="1">
      <alignment horizontal="center" vertical="center"/>
    </xf>
    <xf numFmtId="38" fontId="31" fillId="0" borderId="28" xfId="1" applyFont="1" applyBorder="1" applyAlignment="1">
      <alignment vertical="center"/>
    </xf>
    <xf numFmtId="38" fontId="31" fillId="0" borderId="4" xfId="1" applyFont="1" applyFill="1" applyBorder="1" applyAlignment="1">
      <alignment horizontal="center" vertical="center"/>
    </xf>
    <xf numFmtId="177" fontId="32" fillId="0" borderId="28" xfId="1" applyNumberFormat="1" applyFont="1" applyBorder="1" applyAlignment="1">
      <alignment vertical="center"/>
    </xf>
    <xf numFmtId="38" fontId="33" fillId="0" borderId="27" xfId="1" applyFont="1" applyFill="1" applyBorder="1" applyAlignment="1">
      <alignment vertical="center"/>
    </xf>
    <xf numFmtId="38" fontId="31" fillId="0" borderId="23" xfId="1" applyFont="1" applyFill="1" applyBorder="1" applyAlignment="1">
      <alignment vertical="center" wrapText="1"/>
    </xf>
    <xf numFmtId="38" fontId="31" fillId="0" borderId="28" xfId="1" applyFont="1" applyFill="1" applyBorder="1" applyAlignment="1">
      <alignment vertical="center" wrapText="1"/>
    </xf>
    <xf numFmtId="38" fontId="31" fillId="0" borderId="23" xfId="1" applyFont="1" applyFill="1" applyBorder="1" applyAlignment="1">
      <alignment vertical="center" shrinkToFit="1"/>
    </xf>
    <xf numFmtId="177" fontId="32" fillId="0" borderId="32" xfId="1" applyNumberFormat="1" applyFont="1" applyFill="1" applyBorder="1" applyAlignment="1">
      <alignment vertical="center" shrinkToFit="1"/>
    </xf>
    <xf numFmtId="177" fontId="32" fillId="0" borderId="23" xfId="1" applyNumberFormat="1" applyFont="1" applyFill="1" applyBorder="1" applyAlignment="1">
      <alignment vertical="center"/>
    </xf>
    <xf numFmtId="38" fontId="33" fillId="0" borderId="4" xfId="1" applyFont="1" applyFill="1" applyBorder="1" applyAlignment="1">
      <alignment vertical="center" shrinkToFit="1"/>
    </xf>
    <xf numFmtId="177" fontId="32" fillId="0" borderId="23" xfId="1" applyNumberFormat="1" applyFont="1" applyFill="1" applyBorder="1" applyAlignment="1">
      <alignment vertical="center" shrinkToFit="1"/>
    </xf>
    <xf numFmtId="0" fontId="16" fillId="4" borderId="9" xfId="0" applyFont="1" applyFill="1" applyBorder="1" applyAlignment="1">
      <alignment vertical="center" shrinkToFit="1"/>
    </xf>
    <xf numFmtId="38" fontId="33" fillId="0" borderId="9" xfId="1" applyFont="1" applyFill="1" applyBorder="1" applyAlignment="1">
      <alignment vertical="center" shrinkToFit="1"/>
    </xf>
    <xf numFmtId="0" fontId="16" fillId="4" borderId="8" xfId="0" applyFont="1" applyFill="1" applyBorder="1" applyAlignment="1">
      <alignment horizontal="right" vertical="center" shrinkToFit="1"/>
    </xf>
    <xf numFmtId="176" fontId="32" fillId="0" borderId="8" xfId="1" applyNumberFormat="1" applyFont="1" applyFill="1" applyBorder="1" applyAlignment="1">
      <alignment vertical="center" shrinkToFit="1"/>
    </xf>
    <xf numFmtId="176" fontId="33" fillId="0" borderId="8" xfId="1" applyNumberFormat="1" applyFont="1" applyFill="1" applyBorder="1" applyAlignment="1">
      <alignment vertical="center" shrinkToFit="1"/>
    </xf>
    <xf numFmtId="0" fontId="16" fillId="4" borderId="2" xfId="0" applyFont="1" applyFill="1" applyBorder="1" applyAlignment="1">
      <alignment horizontal="right" vertical="center" shrinkToFit="1"/>
    </xf>
    <xf numFmtId="176" fontId="33" fillId="0" borderId="2" xfId="1" applyNumberFormat="1" applyFont="1" applyFill="1" applyBorder="1" applyAlignment="1">
      <alignment vertical="center" shrinkToFit="1"/>
    </xf>
    <xf numFmtId="176" fontId="32" fillId="0" borderId="2" xfId="1" applyNumberFormat="1" applyFont="1" applyFill="1" applyBorder="1" applyAlignment="1">
      <alignment vertical="center" shrinkToFit="1"/>
    </xf>
    <xf numFmtId="0" fontId="19" fillId="4" borderId="34" xfId="0" applyFont="1" applyFill="1" applyBorder="1" applyAlignment="1">
      <alignment vertical="center"/>
    </xf>
    <xf numFmtId="38" fontId="33" fillId="0" borderId="6" xfId="1" applyFont="1" applyFill="1" applyBorder="1" applyAlignment="1">
      <alignment vertical="center" shrinkToFit="1"/>
    </xf>
    <xf numFmtId="0" fontId="31" fillId="0" borderId="0" xfId="0" applyFont="1" applyAlignment="1">
      <alignment vertical="center"/>
    </xf>
    <xf numFmtId="0" fontId="13" fillId="9" borderId="29" xfId="0" applyFont="1" applyFill="1" applyBorder="1" applyAlignment="1">
      <alignment horizontal="center" vertical="center"/>
    </xf>
    <xf numFmtId="0" fontId="31" fillId="0" borderId="38" xfId="0" applyFont="1" applyBorder="1" applyAlignment="1">
      <alignment vertical="center"/>
    </xf>
    <xf numFmtId="0" fontId="13" fillId="9" borderId="5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right" vertical="center"/>
    </xf>
    <xf numFmtId="0" fontId="31" fillId="0" borderId="6" xfId="0" applyFont="1" applyBorder="1" applyAlignment="1">
      <alignment vertical="center"/>
    </xf>
    <xf numFmtId="0" fontId="31" fillId="0" borderId="24" xfId="0" applyFont="1" applyFill="1" applyBorder="1" applyAlignment="1">
      <alignment horizontal="center" vertical="center" shrinkToFit="1"/>
    </xf>
    <xf numFmtId="38" fontId="31" fillId="0" borderId="2" xfId="1" applyFont="1" applyFill="1" applyBorder="1" applyAlignment="1">
      <alignment horizontal="right" vertical="center" shrinkToFit="1"/>
    </xf>
    <xf numFmtId="38" fontId="31" fillId="0" borderId="12" xfId="1" applyFont="1" applyFill="1" applyBorder="1" applyAlignment="1">
      <alignment horizontal="right" vertical="center" shrinkToFit="1"/>
    </xf>
    <xf numFmtId="38" fontId="26" fillId="7" borderId="15" xfId="1" applyFont="1" applyFill="1" applyBorder="1" applyAlignment="1">
      <alignment horizontal="right" vertical="center" shrinkToFit="1"/>
    </xf>
    <xf numFmtId="38" fontId="31" fillId="0" borderId="4" xfId="1" applyFont="1" applyBorder="1" applyAlignment="1">
      <alignment vertical="center"/>
    </xf>
    <xf numFmtId="38" fontId="31" fillId="0" borderId="14" xfId="1" applyFont="1" applyBorder="1" applyAlignment="1">
      <alignment vertical="center"/>
    </xf>
    <xf numFmtId="38" fontId="26" fillId="7" borderId="19" xfId="1" applyFont="1" applyFill="1" applyBorder="1" applyAlignment="1">
      <alignment vertical="center"/>
    </xf>
    <xf numFmtId="177" fontId="32" fillId="0" borderId="4" xfId="1" applyNumberFormat="1" applyFont="1" applyBorder="1" applyAlignment="1">
      <alignment vertical="center"/>
    </xf>
    <xf numFmtId="177" fontId="32" fillId="0" borderId="14" xfId="1" applyNumberFormat="1" applyFont="1" applyBorder="1" applyAlignment="1">
      <alignment vertical="center"/>
    </xf>
    <xf numFmtId="177" fontId="23" fillId="7" borderId="19" xfId="1" applyNumberFormat="1" applyFont="1" applyFill="1" applyBorder="1" applyAlignment="1">
      <alignment vertical="center"/>
    </xf>
    <xf numFmtId="38" fontId="31" fillId="0" borderId="4" xfId="1" applyFont="1" applyBorder="1" applyAlignment="1">
      <alignment horizontal="center" vertical="center"/>
    </xf>
    <xf numFmtId="178" fontId="31" fillId="0" borderId="27" xfId="1" applyNumberFormat="1" applyFont="1" applyFill="1" applyBorder="1" applyAlignment="1">
      <alignment horizontal="center" vertical="center"/>
    </xf>
    <xf numFmtId="177" fontId="31" fillId="0" borderId="4" xfId="1" applyNumberFormat="1" applyFont="1" applyFill="1" applyBorder="1" applyAlignment="1">
      <alignment vertical="center"/>
    </xf>
    <xf numFmtId="177" fontId="31" fillId="0" borderId="14" xfId="1" applyNumberFormat="1" applyFont="1" applyFill="1" applyBorder="1" applyAlignment="1">
      <alignment vertical="center"/>
    </xf>
    <xf numFmtId="177" fontId="27" fillId="7" borderId="15" xfId="1" applyNumberFormat="1" applyFont="1" applyFill="1" applyBorder="1" applyAlignment="1">
      <alignment vertical="center"/>
    </xf>
    <xf numFmtId="176" fontId="31" fillId="0" borderId="23" xfId="1" applyNumberFormat="1" applyFont="1" applyBorder="1" applyAlignment="1">
      <alignment vertical="center"/>
    </xf>
    <xf numFmtId="176" fontId="31" fillId="0" borderId="22" xfId="1" applyNumberFormat="1" applyFont="1" applyBorder="1" applyAlignment="1">
      <alignment vertical="center"/>
    </xf>
    <xf numFmtId="176" fontId="26" fillId="7" borderId="15" xfId="1" applyNumberFormat="1" applyFont="1" applyFill="1" applyBorder="1" applyAlignment="1">
      <alignment vertical="center"/>
    </xf>
    <xf numFmtId="178" fontId="31" fillId="0" borderId="28" xfId="1" applyNumberFormat="1" applyFont="1" applyBorder="1" applyAlignment="1">
      <alignment vertical="center"/>
    </xf>
    <xf numFmtId="178" fontId="31" fillId="0" borderId="27" xfId="1" applyNumberFormat="1" applyFont="1" applyBorder="1" applyAlignment="1">
      <alignment vertical="center"/>
    </xf>
    <xf numFmtId="178" fontId="26" fillId="7" borderId="15" xfId="1" applyNumberFormat="1" applyFont="1" applyFill="1" applyBorder="1" applyAlignment="1">
      <alignment vertical="center"/>
    </xf>
    <xf numFmtId="178" fontId="31" fillId="0" borderId="23" xfId="1" applyNumberFormat="1" applyFont="1" applyBorder="1" applyAlignment="1">
      <alignment horizontal="center" vertical="center"/>
    </xf>
    <xf numFmtId="10" fontId="31" fillId="0" borderId="23" xfId="2" applyNumberFormat="1" applyFont="1" applyBorder="1" applyAlignment="1">
      <alignment vertical="center"/>
    </xf>
    <xf numFmtId="10" fontId="31" fillId="0" borderId="22" xfId="2" applyNumberFormat="1" applyFont="1" applyBorder="1" applyAlignment="1">
      <alignment vertical="center"/>
    </xf>
    <xf numFmtId="10" fontId="26" fillId="7" borderId="19" xfId="2" applyNumberFormat="1" applyFont="1" applyFill="1" applyBorder="1" applyAlignment="1">
      <alignment vertical="center" shrinkToFit="1"/>
    </xf>
    <xf numFmtId="177" fontId="32" fillId="0" borderId="32" xfId="1" applyNumberFormat="1" applyFont="1" applyBorder="1" applyAlignment="1">
      <alignment horizontal="right" vertical="center"/>
    </xf>
    <xf numFmtId="176" fontId="32" fillId="0" borderId="32" xfId="2" applyNumberFormat="1" applyFont="1" applyBorder="1" applyAlignment="1">
      <alignment vertical="center"/>
    </xf>
    <xf numFmtId="176" fontId="32" fillId="0" borderId="33" xfId="2" applyNumberFormat="1" applyFont="1" applyBorder="1" applyAlignment="1">
      <alignment vertical="center"/>
    </xf>
    <xf numFmtId="176" fontId="23" fillId="7" borderId="37" xfId="2" applyNumberFormat="1" applyFont="1" applyFill="1" applyBorder="1" applyAlignment="1">
      <alignment vertical="center" shrinkToFit="1"/>
    </xf>
    <xf numFmtId="176" fontId="32" fillId="0" borderId="23" xfId="0" applyNumberFormat="1" applyFont="1" applyBorder="1" applyAlignment="1">
      <alignment vertical="center"/>
    </xf>
    <xf numFmtId="176" fontId="32" fillId="0" borderId="22" xfId="0" applyNumberFormat="1" applyFont="1" applyBorder="1" applyAlignment="1">
      <alignment vertical="center"/>
    </xf>
    <xf numFmtId="176" fontId="23" fillId="7" borderId="15" xfId="0" applyNumberFormat="1" applyFont="1" applyFill="1" applyBorder="1" applyAlignment="1">
      <alignment vertical="center"/>
    </xf>
    <xf numFmtId="0" fontId="31" fillId="0" borderId="4" xfId="0" applyFont="1" applyBorder="1" applyAlignment="1">
      <alignment vertical="center"/>
    </xf>
    <xf numFmtId="38" fontId="26" fillId="7" borderId="15" xfId="1" applyFont="1" applyFill="1" applyBorder="1" applyAlignment="1">
      <alignment vertical="center"/>
    </xf>
    <xf numFmtId="0" fontId="33" fillId="0" borderId="9" xfId="0" applyFont="1" applyBorder="1" applyAlignment="1">
      <alignment vertical="center"/>
    </xf>
    <xf numFmtId="38" fontId="33" fillId="0" borderId="9" xfId="1" applyFont="1" applyBorder="1" applyAlignment="1">
      <alignment vertical="center"/>
    </xf>
    <xf numFmtId="38" fontId="33" fillId="0" borderId="18" xfId="1" applyFont="1" applyBorder="1" applyAlignment="1">
      <alignment vertical="center"/>
    </xf>
    <xf numFmtId="38" fontId="27" fillId="7" borderId="19" xfId="1" applyFont="1" applyFill="1" applyBorder="1" applyAlignment="1">
      <alignment vertical="center"/>
    </xf>
    <xf numFmtId="176" fontId="33" fillId="0" borderId="8" xfId="0" applyNumberFormat="1" applyFont="1" applyBorder="1" applyAlignment="1">
      <alignment vertical="center"/>
    </xf>
    <xf numFmtId="176" fontId="32" fillId="0" borderId="8" xfId="1" applyNumberFormat="1" applyFont="1" applyBorder="1" applyAlignment="1">
      <alignment vertical="center"/>
    </xf>
    <xf numFmtId="176" fontId="33" fillId="0" borderId="16" xfId="1" applyNumberFormat="1" applyFont="1" applyBorder="1" applyAlignment="1">
      <alignment vertical="center"/>
    </xf>
    <xf numFmtId="176" fontId="33" fillId="0" borderId="2" xfId="0" applyNumberFormat="1" applyFont="1" applyBorder="1" applyAlignment="1">
      <alignment vertical="center"/>
    </xf>
    <xf numFmtId="176" fontId="32" fillId="0" borderId="2" xfId="1" applyNumberFormat="1" applyFont="1" applyBorder="1" applyAlignment="1">
      <alignment vertical="center"/>
    </xf>
    <xf numFmtId="176" fontId="33" fillId="0" borderId="12" xfId="1" applyNumberFormat="1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38" fontId="33" fillId="0" borderId="4" xfId="1" applyFont="1" applyBorder="1" applyAlignment="1">
      <alignment vertical="center"/>
    </xf>
    <xf numFmtId="38" fontId="31" fillId="0" borderId="4" xfId="1" applyFont="1" applyFill="1" applyBorder="1" applyAlignment="1">
      <alignment vertical="center"/>
    </xf>
    <xf numFmtId="38" fontId="27" fillId="7" borderId="15" xfId="1" applyFont="1" applyFill="1" applyBorder="1" applyAlignment="1">
      <alignment vertical="center"/>
    </xf>
    <xf numFmtId="0" fontId="33" fillId="0" borderId="6" xfId="0" applyFont="1" applyBorder="1" applyAlignment="1">
      <alignment vertical="center"/>
    </xf>
    <xf numFmtId="38" fontId="33" fillId="0" borderId="6" xfId="1" applyFont="1" applyBorder="1" applyAlignment="1">
      <alignment vertical="center"/>
    </xf>
    <xf numFmtId="38" fontId="33" fillId="0" borderId="35" xfId="1" applyFont="1" applyBorder="1" applyAlignment="1">
      <alignment vertical="center"/>
    </xf>
    <xf numFmtId="38" fontId="27" fillId="7" borderId="20" xfId="1" applyFont="1" applyFill="1" applyBorder="1" applyAlignment="1">
      <alignment vertical="center"/>
    </xf>
    <xf numFmtId="0" fontId="26" fillId="7" borderId="37" xfId="0" applyFont="1" applyFill="1" applyBorder="1" applyAlignment="1">
      <alignment vertical="center"/>
    </xf>
    <xf numFmtId="0" fontId="42" fillId="0" borderId="12" xfId="0" applyFont="1" applyFill="1" applyBorder="1" applyAlignment="1">
      <alignment vertical="center"/>
    </xf>
    <xf numFmtId="38" fontId="10" fillId="0" borderId="22" xfId="1" applyFont="1" applyBorder="1" applyAlignment="1">
      <alignment vertical="center"/>
    </xf>
    <xf numFmtId="0" fontId="42" fillId="0" borderId="23" xfId="0" applyFont="1" applyBorder="1" applyAlignment="1">
      <alignment vertical="center"/>
    </xf>
    <xf numFmtId="0" fontId="42" fillId="0" borderId="24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9" fillId="4" borderId="9" xfId="0" applyFont="1" applyFill="1" applyBorder="1" applyAlignment="1">
      <alignment vertical="center" shrinkToFit="1"/>
    </xf>
    <xf numFmtId="0" fontId="0" fillId="5" borderId="0" xfId="0" applyFill="1" applyAlignment="1">
      <alignment vertical="center"/>
    </xf>
    <xf numFmtId="0" fontId="0" fillId="2" borderId="1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shrinkToFit="1"/>
    </xf>
    <xf numFmtId="38" fontId="31" fillId="0" borderId="14" xfId="1" applyFont="1" applyFill="1" applyBorder="1" applyAlignment="1">
      <alignment horizontal="right" vertical="center" shrinkToFit="1"/>
    </xf>
    <xf numFmtId="177" fontId="31" fillId="0" borderId="4" xfId="1" applyNumberFormat="1" applyFont="1" applyBorder="1" applyAlignment="1">
      <alignment vertical="center"/>
    </xf>
    <xf numFmtId="176" fontId="31" fillId="0" borderId="4" xfId="1" applyNumberFormat="1" applyFont="1" applyBorder="1" applyAlignment="1">
      <alignment vertical="center"/>
    </xf>
    <xf numFmtId="178" fontId="31" fillId="0" borderId="4" xfId="1" applyNumberFormat="1" applyFont="1" applyBorder="1" applyAlignment="1">
      <alignment vertical="center"/>
    </xf>
    <xf numFmtId="10" fontId="31" fillId="5" borderId="9" xfId="2" applyNumberFormat="1" applyFont="1" applyFill="1" applyBorder="1" applyAlignment="1">
      <alignment vertical="center" shrinkToFit="1"/>
    </xf>
    <xf numFmtId="176" fontId="32" fillId="0" borderId="1" xfId="2" applyNumberFormat="1" applyFont="1" applyBorder="1" applyAlignment="1">
      <alignment vertical="center"/>
    </xf>
    <xf numFmtId="176" fontId="32" fillId="5" borderId="4" xfId="0" applyNumberFormat="1" applyFont="1" applyFill="1" applyBorder="1" applyAlignment="1">
      <alignment vertical="center"/>
    </xf>
    <xf numFmtId="38" fontId="31" fillId="5" borderId="4" xfId="1" applyFont="1" applyFill="1" applyBorder="1" applyAlignment="1">
      <alignment vertical="center"/>
    </xf>
    <xf numFmtId="38" fontId="31" fillId="0" borderId="9" xfId="1" applyFont="1" applyFill="1" applyBorder="1" applyAlignment="1">
      <alignment vertical="center"/>
    </xf>
    <xf numFmtId="176" fontId="32" fillId="0" borderId="8" xfId="1" applyNumberFormat="1" applyFont="1" applyFill="1" applyBorder="1" applyAlignment="1">
      <alignment vertical="center"/>
    </xf>
    <xf numFmtId="176" fontId="31" fillId="0" borderId="2" xfId="1" applyNumberFormat="1" applyFont="1" applyFill="1" applyBorder="1" applyAlignment="1">
      <alignment vertical="center"/>
    </xf>
    <xf numFmtId="38" fontId="31" fillId="0" borderId="6" xfId="1" applyFont="1" applyFill="1" applyBorder="1" applyAlignment="1">
      <alignment vertical="center"/>
    </xf>
    <xf numFmtId="0" fontId="31" fillId="0" borderId="40" xfId="0" applyFon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31" fillId="5" borderId="0" xfId="0" applyFont="1" applyFill="1" applyAlignment="1">
      <alignment vertical="center"/>
    </xf>
    <xf numFmtId="0" fontId="32" fillId="5" borderId="0" xfId="0" applyFont="1" applyFill="1" applyBorder="1" applyAlignment="1">
      <alignment horizontal="right" vertical="center"/>
    </xf>
    <xf numFmtId="0" fontId="13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right" vertical="center"/>
    </xf>
    <xf numFmtId="0" fontId="44" fillId="0" borderId="0" xfId="0" applyFont="1" applyAlignment="1">
      <alignment vertical="center"/>
    </xf>
    <xf numFmtId="0" fontId="14" fillId="7" borderId="4" xfId="0" applyFont="1" applyFill="1" applyBorder="1" applyAlignment="1">
      <alignment horizontal="center"/>
    </xf>
    <xf numFmtId="177" fontId="27" fillId="7" borderId="17" xfId="1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38" fontId="33" fillId="5" borderId="36" xfId="1" applyFont="1" applyFill="1" applyBorder="1" applyAlignment="1">
      <alignment vertical="center"/>
    </xf>
    <xf numFmtId="38" fontId="31" fillId="5" borderId="4" xfId="1" applyFont="1" applyFill="1" applyBorder="1" applyAlignment="1">
      <alignment horizontal="right" vertical="center" shrinkToFit="1"/>
    </xf>
    <xf numFmtId="38" fontId="31" fillId="5" borderId="9" xfId="1" applyFont="1" applyFill="1" applyBorder="1" applyAlignment="1">
      <alignment vertical="center"/>
    </xf>
    <xf numFmtId="177" fontId="32" fillId="5" borderId="9" xfId="1" applyNumberFormat="1" applyFont="1" applyFill="1" applyBorder="1" applyAlignment="1">
      <alignment vertical="center"/>
    </xf>
    <xf numFmtId="177" fontId="32" fillId="5" borderId="4" xfId="1" applyNumberFormat="1" applyFont="1" applyFill="1" applyBorder="1" applyAlignment="1">
      <alignment vertical="center"/>
    </xf>
    <xf numFmtId="177" fontId="12" fillId="5" borderId="8" xfId="1" applyNumberFormat="1" applyFont="1" applyFill="1" applyBorder="1" applyAlignment="1">
      <alignment vertical="center"/>
    </xf>
    <xf numFmtId="177" fontId="20" fillId="5" borderId="4" xfId="1" applyNumberFormat="1" applyFont="1" applyFill="1" applyBorder="1" applyAlignment="1">
      <alignment vertical="center"/>
    </xf>
    <xf numFmtId="177" fontId="12" fillId="5" borderId="4" xfId="1" applyNumberFormat="1" applyFont="1" applyFill="1" applyBorder="1" applyAlignment="1">
      <alignment vertical="center"/>
    </xf>
    <xf numFmtId="176" fontId="3" fillId="5" borderId="4" xfId="1" applyNumberFormat="1" applyFont="1" applyFill="1" applyBorder="1" applyAlignment="1">
      <alignment vertical="center"/>
    </xf>
    <xf numFmtId="178" fontId="3" fillId="5" borderId="4" xfId="1" applyNumberFormat="1" applyFont="1" applyFill="1" applyBorder="1" applyAlignment="1">
      <alignment vertical="center"/>
    </xf>
    <xf numFmtId="10" fontId="3" fillId="5" borderId="9" xfId="2" applyNumberFormat="1" applyFont="1" applyFill="1" applyBorder="1" applyAlignment="1">
      <alignment vertical="center" shrinkToFit="1"/>
    </xf>
    <xf numFmtId="176" fontId="32" fillId="5" borderId="38" xfId="2" applyNumberFormat="1" applyFont="1" applyFill="1" applyBorder="1" applyAlignment="1">
      <alignment vertical="center" shrinkToFit="1"/>
    </xf>
    <xf numFmtId="38" fontId="33" fillId="5" borderId="9" xfId="1" applyFont="1" applyFill="1" applyBorder="1" applyAlignment="1">
      <alignment vertical="center"/>
    </xf>
    <xf numFmtId="176" fontId="32" fillId="5" borderId="8" xfId="1" applyNumberFormat="1" applyFont="1" applyFill="1" applyBorder="1" applyAlignment="1">
      <alignment vertical="center"/>
    </xf>
    <xf numFmtId="38" fontId="33" fillId="5" borderId="8" xfId="1" applyFont="1" applyFill="1" applyBorder="1" applyAlignment="1">
      <alignment vertical="center"/>
    </xf>
    <xf numFmtId="38" fontId="33" fillId="5" borderId="4" xfId="1" applyFont="1" applyFill="1" applyBorder="1" applyAlignment="1">
      <alignment vertical="center"/>
    </xf>
    <xf numFmtId="0" fontId="31" fillId="5" borderId="40" xfId="0" applyFont="1" applyFill="1" applyBorder="1" applyAlignment="1">
      <alignment vertical="center"/>
    </xf>
    <xf numFmtId="176" fontId="32" fillId="5" borderId="35" xfId="0" applyNumberFormat="1" applyFont="1" applyFill="1" applyBorder="1" applyAlignment="1">
      <alignment horizontal="right" vertical="center"/>
    </xf>
    <xf numFmtId="38" fontId="31" fillId="0" borderId="21" xfId="1" applyFont="1" applyFill="1" applyBorder="1" applyAlignment="1">
      <alignment horizontal="right" vertical="center" shrinkToFit="1"/>
    </xf>
    <xf numFmtId="38" fontId="31" fillId="0" borderId="41" xfId="1" applyFont="1" applyFill="1" applyBorder="1" applyAlignment="1">
      <alignment vertical="center"/>
    </xf>
    <xf numFmtId="177" fontId="32" fillId="0" borderId="41" xfId="1" applyNumberFormat="1" applyFont="1" applyFill="1" applyBorder="1" applyAlignment="1">
      <alignment vertical="center"/>
    </xf>
    <xf numFmtId="177" fontId="33" fillId="0" borderId="42" xfId="1" applyNumberFormat="1" applyFont="1" applyFill="1" applyBorder="1" applyAlignment="1">
      <alignment vertical="center" shrinkToFit="1"/>
    </xf>
    <xf numFmtId="177" fontId="33" fillId="0" borderId="21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178" fontId="31" fillId="0" borderId="21" xfId="1" applyNumberFormat="1" applyFont="1" applyFill="1" applyBorder="1" applyAlignment="1">
      <alignment vertical="center"/>
    </xf>
    <xf numFmtId="10" fontId="31" fillId="0" borderId="41" xfId="2" applyNumberFormat="1" applyFont="1" applyFill="1" applyBorder="1" applyAlignment="1">
      <alignment vertical="center" shrinkToFit="1"/>
    </xf>
    <xf numFmtId="176" fontId="32" fillId="0" borderId="43" xfId="2" applyNumberFormat="1" applyFont="1" applyFill="1" applyBorder="1" applyAlignment="1">
      <alignment vertical="center" shrinkToFit="1"/>
    </xf>
    <xf numFmtId="176" fontId="32" fillId="0" borderId="21" xfId="0" applyNumberFormat="1" applyFont="1" applyFill="1" applyBorder="1" applyAlignment="1">
      <alignment vertical="center"/>
    </xf>
    <xf numFmtId="38" fontId="31" fillId="0" borderId="21" xfId="1" applyFont="1" applyFill="1" applyBorder="1" applyAlignment="1">
      <alignment vertical="center"/>
    </xf>
    <xf numFmtId="38" fontId="33" fillId="0" borderId="41" xfId="1" applyFont="1" applyFill="1" applyBorder="1" applyAlignment="1">
      <alignment vertical="center"/>
    </xf>
    <xf numFmtId="38" fontId="33" fillId="0" borderId="21" xfId="1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39" xfId="0" applyFont="1" applyFill="1" applyBorder="1" applyAlignment="1">
      <alignment vertical="center"/>
    </xf>
    <xf numFmtId="177" fontId="23" fillId="7" borderId="17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177" fontId="11" fillId="0" borderId="25" xfId="1" applyNumberFormat="1" applyFont="1" applyFill="1" applyBorder="1" applyAlignment="1">
      <alignment vertical="center"/>
    </xf>
    <xf numFmtId="177" fontId="23" fillId="7" borderId="15" xfId="1" applyNumberFormat="1" applyFont="1" applyFill="1" applyBorder="1" applyAlignment="1">
      <alignment vertical="center"/>
    </xf>
    <xf numFmtId="177" fontId="23" fillId="7" borderId="15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9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14" fillId="0" borderId="28" xfId="0" applyFont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2" borderId="26" xfId="0" applyFill="1" applyBorder="1" applyAlignment="1">
      <alignment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23" fillId="7" borderId="17" xfId="1" applyNumberFormat="1" applyFont="1" applyFill="1" applyBorder="1" applyAlignment="1">
      <alignment vertical="center"/>
    </xf>
    <xf numFmtId="38" fontId="33" fillId="0" borderId="45" xfId="1" applyFont="1" applyFill="1" applyBorder="1" applyAlignment="1">
      <alignment vertical="center"/>
    </xf>
    <xf numFmtId="176" fontId="32" fillId="0" borderId="42" xfId="1" applyNumberFormat="1" applyFont="1" applyFill="1" applyBorder="1" applyAlignment="1">
      <alignment vertical="center"/>
    </xf>
    <xf numFmtId="177" fontId="32" fillId="0" borderId="42" xfId="1" applyNumberFormat="1" applyFont="1" applyFill="1" applyBorder="1" applyAlignment="1">
      <alignment vertical="center"/>
    </xf>
    <xf numFmtId="38" fontId="31" fillId="0" borderId="4" xfId="1" applyFont="1" applyFill="1" applyBorder="1" applyAlignment="1">
      <alignment horizontal="right" vertical="center" shrinkToFit="1"/>
    </xf>
    <xf numFmtId="177" fontId="32" fillId="0" borderId="9" xfId="1" applyNumberFormat="1" applyFont="1" applyFill="1" applyBorder="1" applyAlignment="1">
      <alignment vertical="center"/>
    </xf>
    <xf numFmtId="177" fontId="32" fillId="0" borderId="4" xfId="1" applyNumberFormat="1" applyFont="1" applyFill="1" applyBorder="1" applyAlignment="1">
      <alignment vertical="center"/>
    </xf>
    <xf numFmtId="177" fontId="33" fillId="0" borderId="8" xfId="1" applyNumberFormat="1" applyFont="1" applyFill="1" applyBorder="1" applyAlignment="1">
      <alignment vertical="center" shrinkToFit="1"/>
    </xf>
    <xf numFmtId="177" fontId="32" fillId="0" borderId="4" xfId="1" applyNumberFormat="1" applyFont="1" applyFill="1" applyBorder="1" applyAlignment="1">
      <alignment horizontal="right" vertical="center"/>
    </xf>
    <xf numFmtId="177" fontId="33" fillId="0" borderId="4" xfId="1" applyNumberFormat="1" applyFont="1" applyFill="1" applyBorder="1" applyAlignment="1">
      <alignment vertical="center"/>
    </xf>
    <xf numFmtId="176" fontId="31" fillId="0" borderId="4" xfId="1" applyNumberFormat="1" applyFont="1" applyFill="1" applyBorder="1" applyAlignment="1">
      <alignment vertical="center"/>
    </xf>
    <xf numFmtId="178" fontId="31" fillId="0" borderId="4" xfId="1" applyNumberFormat="1" applyFont="1" applyFill="1" applyBorder="1" applyAlignment="1">
      <alignment vertical="center"/>
    </xf>
    <xf numFmtId="10" fontId="31" fillId="0" borderId="9" xfId="2" applyNumberFormat="1" applyFont="1" applyFill="1" applyBorder="1" applyAlignment="1">
      <alignment vertical="center" shrinkToFit="1"/>
    </xf>
    <xf numFmtId="176" fontId="32" fillId="0" borderId="38" xfId="2" applyNumberFormat="1" applyFont="1" applyFill="1" applyBorder="1" applyAlignment="1">
      <alignment vertical="center" shrinkToFit="1"/>
    </xf>
    <xf numFmtId="176" fontId="32" fillId="0" borderId="4" xfId="0" applyNumberFormat="1" applyFont="1" applyFill="1" applyBorder="1" applyAlignment="1">
      <alignment vertical="center"/>
    </xf>
    <xf numFmtId="38" fontId="33" fillId="0" borderId="9" xfId="1" applyFont="1" applyFill="1" applyBorder="1" applyAlignment="1">
      <alignment vertical="center"/>
    </xf>
    <xf numFmtId="176" fontId="33" fillId="0" borderId="8" xfId="1" applyNumberFormat="1" applyFont="1" applyFill="1" applyBorder="1" applyAlignment="1">
      <alignment vertical="center"/>
    </xf>
    <xf numFmtId="38" fontId="33" fillId="0" borderId="8" xfId="1" applyFont="1" applyFill="1" applyBorder="1" applyAlignment="1">
      <alignment vertical="center"/>
    </xf>
    <xf numFmtId="38" fontId="33" fillId="0" borderId="4" xfId="1" applyFont="1" applyFill="1" applyBorder="1" applyAlignment="1">
      <alignment vertical="center"/>
    </xf>
    <xf numFmtId="38" fontId="33" fillId="0" borderId="6" xfId="1" applyFont="1" applyFill="1" applyBorder="1" applyAlignment="1">
      <alignment vertical="center"/>
    </xf>
    <xf numFmtId="176" fontId="33" fillId="0" borderId="7" xfId="0" applyNumberFormat="1" applyFont="1" applyFill="1" applyBorder="1" applyAlignment="1">
      <alignment horizontal="right" vertical="center"/>
    </xf>
    <xf numFmtId="177" fontId="33" fillId="0" borderId="21" xfId="1" applyNumberFormat="1" applyFont="1" applyFill="1" applyBorder="1" applyAlignment="1">
      <alignment horizontal="right" vertical="center"/>
    </xf>
    <xf numFmtId="0" fontId="0" fillId="0" borderId="46" xfId="0" applyBorder="1" applyAlignment="1">
      <alignment vertical="center"/>
    </xf>
    <xf numFmtId="177" fontId="33" fillId="0" borderId="46" xfId="1" applyNumberFormat="1" applyFont="1" applyFill="1" applyBorder="1" applyAlignment="1">
      <alignment vertical="center" shrinkToFit="1"/>
    </xf>
    <xf numFmtId="49" fontId="3" fillId="0" borderId="46" xfId="0" applyNumberFormat="1" applyFont="1" applyBorder="1" applyAlignment="1">
      <alignment horizontal="right" vertical="center"/>
    </xf>
    <xf numFmtId="49" fontId="3" fillId="0" borderId="46" xfId="0" applyNumberFormat="1" applyFont="1" applyBorder="1" applyAlignment="1">
      <alignment vertical="center" shrinkToFit="1"/>
    </xf>
    <xf numFmtId="176" fontId="23" fillId="7" borderId="20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 wrapText="1"/>
    </xf>
    <xf numFmtId="176" fontId="23" fillId="7" borderId="15" xfId="1" applyNumberFormat="1" applyFont="1" applyFill="1" applyBorder="1" applyAlignment="1">
      <alignment horizontal="right" vertical="center"/>
    </xf>
    <xf numFmtId="176" fontId="27" fillId="7" borderId="17" xfId="1" applyNumberFormat="1" applyFont="1" applyFill="1" applyBorder="1" applyAlignment="1">
      <alignment vertical="center"/>
    </xf>
    <xf numFmtId="177" fontId="27" fillId="7" borderId="17" xfId="1" applyNumberFormat="1" applyFont="1" applyFill="1" applyBorder="1" applyAlignment="1">
      <alignment vertical="center"/>
    </xf>
    <xf numFmtId="0" fontId="14" fillId="0" borderId="0" xfId="0" applyFont="1" applyAlignment="1">
      <alignment horizontal="left"/>
    </xf>
    <xf numFmtId="0" fontId="31" fillId="10" borderId="24" xfId="0" applyFont="1" applyFill="1" applyBorder="1" applyAlignment="1">
      <alignment horizontal="center" vertical="center"/>
    </xf>
    <xf numFmtId="38" fontId="31" fillId="10" borderId="28" xfId="1" applyFont="1" applyFill="1" applyBorder="1" applyAlignment="1">
      <alignment vertical="center"/>
    </xf>
    <xf numFmtId="177" fontId="32" fillId="10" borderId="28" xfId="1" applyNumberFormat="1" applyFont="1" applyFill="1" applyBorder="1" applyAlignment="1">
      <alignment vertical="center"/>
    </xf>
    <xf numFmtId="38" fontId="31" fillId="10" borderId="4" xfId="1" applyFont="1" applyFill="1" applyBorder="1" applyAlignment="1">
      <alignment horizontal="center" vertical="center"/>
    </xf>
    <xf numFmtId="38" fontId="33" fillId="10" borderId="27" xfId="1" applyFont="1" applyFill="1" applyBorder="1" applyAlignment="1">
      <alignment vertical="center"/>
    </xf>
    <xf numFmtId="38" fontId="31" fillId="10" borderId="23" xfId="1" applyFont="1" applyFill="1" applyBorder="1" applyAlignment="1">
      <alignment vertical="center" wrapText="1"/>
    </xf>
    <xf numFmtId="38" fontId="31" fillId="10" borderId="28" xfId="1" applyFont="1" applyFill="1" applyBorder="1" applyAlignment="1">
      <alignment vertical="center" wrapText="1"/>
    </xf>
    <xf numFmtId="38" fontId="31" fillId="10" borderId="23" xfId="1" applyFont="1" applyFill="1" applyBorder="1" applyAlignment="1">
      <alignment vertical="center" shrinkToFit="1"/>
    </xf>
    <xf numFmtId="177" fontId="32" fillId="10" borderId="32" xfId="1" applyNumberFormat="1" applyFont="1" applyFill="1" applyBorder="1" applyAlignment="1">
      <alignment vertical="center" shrinkToFit="1"/>
    </xf>
    <xf numFmtId="177" fontId="32" fillId="10" borderId="23" xfId="1" applyNumberFormat="1" applyFont="1" applyFill="1" applyBorder="1" applyAlignment="1">
      <alignment vertical="center"/>
    </xf>
    <xf numFmtId="38" fontId="33" fillId="10" borderId="4" xfId="1" applyFont="1" applyFill="1" applyBorder="1" applyAlignment="1">
      <alignment vertical="center" shrinkToFit="1"/>
    </xf>
    <xf numFmtId="177" fontId="32" fillId="10" borderId="23" xfId="1" applyNumberFormat="1" applyFont="1" applyFill="1" applyBorder="1" applyAlignment="1">
      <alignment vertical="center" shrinkToFit="1"/>
    </xf>
    <xf numFmtId="38" fontId="33" fillId="10" borderId="9" xfId="1" applyFont="1" applyFill="1" applyBorder="1" applyAlignment="1">
      <alignment vertical="center" shrinkToFit="1"/>
    </xf>
    <xf numFmtId="38" fontId="31" fillId="10" borderId="2" xfId="1" applyFont="1" applyFill="1" applyBorder="1" applyAlignment="1">
      <alignment horizontal="right" vertical="center" shrinkToFit="1"/>
    </xf>
    <xf numFmtId="38" fontId="31" fillId="10" borderId="4" xfId="1" applyFont="1" applyFill="1" applyBorder="1" applyAlignment="1">
      <alignment vertical="center"/>
    </xf>
    <xf numFmtId="177" fontId="31" fillId="10" borderId="4" xfId="1" applyNumberFormat="1" applyFont="1" applyFill="1" applyBorder="1" applyAlignment="1">
      <alignment vertical="center"/>
    </xf>
    <xf numFmtId="176" fontId="31" fillId="10" borderId="23" xfId="1" applyNumberFormat="1" applyFont="1" applyFill="1" applyBorder="1" applyAlignment="1">
      <alignment vertical="center"/>
    </xf>
    <xf numFmtId="178" fontId="31" fillId="10" borderId="28" xfId="1" applyNumberFormat="1" applyFont="1" applyFill="1" applyBorder="1" applyAlignment="1">
      <alignment vertical="center"/>
    </xf>
    <xf numFmtId="10" fontId="31" fillId="10" borderId="23" xfId="2" applyNumberFormat="1" applyFont="1" applyFill="1" applyBorder="1" applyAlignment="1">
      <alignment vertical="center"/>
    </xf>
    <xf numFmtId="176" fontId="32" fillId="10" borderId="32" xfId="2" applyNumberFormat="1" applyFont="1" applyFill="1" applyBorder="1" applyAlignment="1">
      <alignment vertical="center"/>
    </xf>
    <xf numFmtId="176" fontId="32" fillId="10" borderId="23" xfId="0" applyNumberFormat="1" applyFont="1" applyFill="1" applyBorder="1" applyAlignment="1">
      <alignment vertical="center"/>
    </xf>
    <xf numFmtId="38" fontId="33" fillId="10" borderId="9" xfId="1" applyFont="1" applyFill="1" applyBorder="1" applyAlignment="1">
      <alignment vertical="center"/>
    </xf>
    <xf numFmtId="38" fontId="31" fillId="10" borderId="14" xfId="1" applyFont="1" applyFill="1" applyBorder="1" applyAlignment="1">
      <alignment horizontal="right" vertical="center" shrinkToFit="1"/>
    </xf>
    <xf numFmtId="38" fontId="31" fillId="10" borderId="9" xfId="1" applyFont="1" applyFill="1" applyBorder="1" applyAlignment="1">
      <alignment vertical="center"/>
    </xf>
    <xf numFmtId="176" fontId="31" fillId="10" borderId="2" xfId="1" applyNumberFormat="1" applyFont="1" applyFill="1" applyBorder="1" applyAlignment="1">
      <alignment vertical="center"/>
    </xf>
    <xf numFmtId="38" fontId="31" fillId="10" borderId="6" xfId="1" applyFont="1" applyFill="1" applyBorder="1" applyAlignment="1">
      <alignment vertical="center"/>
    </xf>
    <xf numFmtId="0" fontId="31" fillId="10" borderId="38" xfId="0" applyFont="1" applyFill="1" applyBorder="1" applyAlignment="1">
      <alignment vertical="center"/>
    </xf>
    <xf numFmtId="0" fontId="31" fillId="10" borderId="6" xfId="0" applyFont="1" applyFill="1" applyBorder="1" applyAlignment="1">
      <alignment vertical="center"/>
    </xf>
    <xf numFmtId="0" fontId="31" fillId="10" borderId="40" xfId="0" applyFont="1" applyFill="1" applyBorder="1" applyAlignment="1">
      <alignment vertical="center"/>
    </xf>
    <xf numFmtId="176" fontId="27" fillId="7" borderId="20" xfId="0" applyNumberFormat="1" applyFont="1" applyFill="1" applyBorder="1" applyAlignment="1">
      <alignment horizontal="right" vertical="center"/>
    </xf>
    <xf numFmtId="176" fontId="31" fillId="10" borderId="8" xfId="1" applyNumberFormat="1" applyFont="1" applyFill="1" applyBorder="1" applyAlignment="1">
      <alignment vertical="center" shrinkToFit="1"/>
    </xf>
    <xf numFmtId="176" fontId="31" fillId="10" borderId="8" xfId="1" applyNumberFormat="1" applyFont="1" applyFill="1" applyBorder="1" applyAlignment="1">
      <alignment vertical="center"/>
    </xf>
    <xf numFmtId="38" fontId="31" fillId="0" borderId="9" xfId="1" applyFont="1" applyFill="1" applyBorder="1" applyAlignment="1">
      <alignment vertical="center" shrinkToFit="1"/>
    </xf>
    <xf numFmtId="38" fontId="31" fillId="10" borderId="9" xfId="1" applyFont="1" applyFill="1" applyBorder="1" applyAlignment="1">
      <alignment vertical="center" shrinkToFit="1"/>
    </xf>
    <xf numFmtId="0" fontId="31" fillId="0" borderId="9" xfId="0" applyFont="1" applyBorder="1" applyAlignment="1">
      <alignment vertical="center"/>
    </xf>
    <xf numFmtId="38" fontId="31" fillId="0" borderId="18" xfId="1" applyFont="1" applyBorder="1" applyAlignment="1">
      <alignment vertical="center"/>
    </xf>
    <xf numFmtId="176" fontId="31" fillId="0" borderId="2" xfId="1" applyNumberFormat="1" applyFont="1" applyFill="1" applyBorder="1" applyAlignment="1">
      <alignment vertical="center" shrinkToFit="1"/>
    </xf>
    <xf numFmtId="176" fontId="31" fillId="10" borderId="2" xfId="1" applyNumberFormat="1" applyFont="1" applyFill="1" applyBorder="1" applyAlignment="1">
      <alignment vertical="center" shrinkToFit="1"/>
    </xf>
    <xf numFmtId="176" fontId="31" fillId="0" borderId="12" xfId="1" applyNumberFormat="1" applyFont="1" applyBorder="1" applyAlignment="1">
      <alignment vertical="center"/>
    </xf>
    <xf numFmtId="38" fontId="31" fillId="0" borderId="4" xfId="1" applyFont="1" applyFill="1" applyBorder="1" applyAlignment="1">
      <alignment vertical="center" shrinkToFit="1"/>
    </xf>
    <xf numFmtId="38" fontId="31" fillId="10" borderId="4" xfId="1" applyFont="1" applyFill="1" applyBorder="1" applyAlignment="1">
      <alignment vertical="center" shrinkToFit="1"/>
    </xf>
    <xf numFmtId="38" fontId="31" fillId="0" borderId="6" xfId="1" applyFont="1" applyFill="1" applyBorder="1" applyAlignment="1">
      <alignment vertical="center" shrinkToFit="1"/>
    </xf>
    <xf numFmtId="38" fontId="31" fillId="10" borderId="6" xfId="1" applyFont="1" applyFill="1" applyBorder="1" applyAlignment="1">
      <alignment vertical="center" shrinkToFit="1"/>
    </xf>
    <xf numFmtId="38" fontId="31" fillId="0" borderId="35" xfId="1" applyFont="1" applyBorder="1" applyAlignment="1">
      <alignment vertical="center"/>
    </xf>
    <xf numFmtId="38" fontId="31" fillId="0" borderId="45" xfId="1" applyFont="1" applyFill="1" applyBorder="1" applyAlignment="1">
      <alignment vertical="center"/>
    </xf>
    <xf numFmtId="176" fontId="32" fillId="0" borderId="16" xfId="1" applyNumberFormat="1" applyFont="1" applyBorder="1" applyAlignment="1">
      <alignment vertical="center"/>
    </xf>
    <xf numFmtId="176" fontId="32" fillId="0" borderId="8" xfId="0" applyNumberFormat="1" applyFont="1" applyBorder="1" applyAlignment="1">
      <alignment vertical="center"/>
    </xf>
    <xf numFmtId="176" fontId="32" fillId="0" borderId="2" xfId="0" applyNumberFormat="1" applyFont="1" applyBorder="1" applyAlignment="1">
      <alignment vertical="center"/>
    </xf>
    <xf numFmtId="0" fontId="31" fillId="10" borderId="6" xfId="0" applyFont="1" applyFill="1" applyBorder="1" applyAlignment="1">
      <alignment horizontal="right" vertical="center"/>
    </xf>
    <xf numFmtId="176" fontId="32" fillId="0" borderId="7" xfId="0" applyNumberFormat="1" applyFont="1" applyFill="1" applyBorder="1" applyAlignment="1">
      <alignment horizontal="right" vertical="center"/>
    </xf>
    <xf numFmtId="176" fontId="32" fillId="10" borderId="35" xfId="0" applyNumberFormat="1" applyFont="1" applyFill="1" applyBorder="1" applyAlignment="1">
      <alignment vertical="center"/>
    </xf>
    <xf numFmtId="177" fontId="32" fillId="0" borderId="21" xfId="1" applyNumberFormat="1" applyFont="1" applyFill="1" applyBorder="1" applyAlignment="1">
      <alignment horizontal="right" vertical="center"/>
    </xf>
    <xf numFmtId="177" fontId="32" fillId="0" borderId="21" xfId="1" applyNumberFormat="1" applyFont="1" applyFill="1" applyBorder="1" applyAlignment="1">
      <alignment vertical="center"/>
    </xf>
    <xf numFmtId="177" fontId="31" fillId="0" borderId="14" xfId="1" applyNumberFormat="1" applyFont="1" applyBorder="1" applyAlignment="1">
      <alignment vertical="center"/>
    </xf>
    <xf numFmtId="0" fontId="31" fillId="0" borderId="24" xfId="0" applyFont="1" applyFill="1" applyBorder="1" applyAlignment="1">
      <alignment horizontal="right" vertical="center" shrinkToFit="1"/>
    </xf>
    <xf numFmtId="38" fontId="31" fillId="0" borderId="4" xfId="1" applyFont="1" applyBorder="1" applyAlignment="1">
      <alignment horizontal="right" vertical="center"/>
    </xf>
    <xf numFmtId="177" fontId="32" fillId="0" borderId="4" xfId="1" applyNumberFormat="1" applyFont="1" applyBorder="1" applyAlignment="1">
      <alignment horizontal="right" vertical="center"/>
    </xf>
    <xf numFmtId="177" fontId="33" fillId="0" borderId="42" xfId="1" applyNumberFormat="1" applyFont="1" applyFill="1" applyBorder="1" applyAlignment="1">
      <alignment horizontal="right" vertical="center" shrinkToFit="1"/>
    </xf>
    <xf numFmtId="177" fontId="27" fillId="7" borderId="17" xfId="1" applyNumberFormat="1" applyFont="1" applyFill="1" applyBorder="1" applyAlignment="1">
      <alignment horizontal="right" vertical="center" shrinkToFit="1"/>
    </xf>
    <xf numFmtId="38" fontId="31" fillId="10" borderId="14" xfId="1" applyFont="1" applyFill="1" applyBorder="1" applyAlignment="1">
      <alignment vertical="center"/>
    </xf>
    <xf numFmtId="177" fontId="32" fillId="10" borderId="14" xfId="1" applyNumberFormat="1" applyFont="1" applyFill="1" applyBorder="1" applyAlignment="1">
      <alignment vertical="center"/>
    </xf>
    <xf numFmtId="177" fontId="31" fillId="10" borderId="14" xfId="1" applyNumberFormat="1" applyFont="1" applyFill="1" applyBorder="1" applyAlignment="1">
      <alignment vertical="center"/>
    </xf>
    <xf numFmtId="176" fontId="31" fillId="10" borderId="14" xfId="1" applyNumberFormat="1" applyFont="1" applyFill="1" applyBorder="1" applyAlignment="1">
      <alignment vertical="center"/>
    </xf>
    <xf numFmtId="178" fontId="31" fillId="10" borderId="14" xfId="1" applyNumberFormat="1" applyFont="1" applyFill="1" applyBorder="1" applyAlignment="1">
      <alignment vertical="center"/>
    </xf>
    <xf numFmtId="10" fontId="31" fillId="10" borderId="18" xfId="2" applyNumberFormat="1" applyFont="1" applyFill="1" applyBorder="1" applyAlignment="1">
      <alignment vertical="center" shrinkToFit="1"/>
    </xf>
    <xf numFmtId="176" fontId="32" fillId="10" borderId="50" xfId="2" applyNumberFormat="1" applyFont="1" applyFill="1" applyBorder="1" applyAlignment="1">
      <alignment vertical="center"/>
    </xf>
    <xf numFmtId="176" fontId="32" fillId="10" borderId="14" xfId="0" applyNumberFormat="1" applyFont="1" applyFill="1" applyBorder="1" applyAlignment="1">
      <alignment vertical="center"/>
    </xf>
    <xf numFmtId="38" fontId="31" fillId="10" borderId="18" xfId="1" applyFont="1" applyFill="1" applyBorder="1" applyAlignment="1">
      <alignment vertical="center"/>
    </xf>
    <xf numFmtId="176" fontId="32" fillId="10" borderId="16" xfId="1" applyNumberFormat="1" applyFont="1" applyFill="1" applyBorder="1" applyAlignment="1">
      <alignment vertical="center"/>
    </xf>
    <xf numFmtId="176" fontId="31" fillId="10" borderId="12" xfId="1" applyNumberFormat="1" applyFont="1" applyFill="1" applyBorder="1" applyAlignment="1">
      <alignment vertical="center"/>
    </xf>
    <xf numFmtId="38" fontId="31" fillId="10" borderId="35" xfId="1" applyFont="1" applyFill="1" applyBorder="1" applyAlignment="1">
      <alignment vertical="center"/>
    </xf>
    <xf numFmtId="38" fontId="31" fillId="10" borderId="28" xfId="1" applyFont="1" applyFill="1" applyBorder="1" applyAlignment="1">
      <alignment horizontal="right" vertical="center" shrinkToFit="1"/>
    </xf>
    <xf numFmtId="38" fontId="31" fillId="10" borderId="23" xfId="1" applyFont="1" applyFill="1" applyBorder="1" applyAlignment="1">
      <alignment vertical="center"/>
    </xf>
    <xf numFmtId="177" fontId="31" fillId="10" borderId="28" xfId="1" applyNumberFormat="1" applyFont="1" applyFill="1" applyBorder="1" applyAlignment="1">
      <alignment vertical="center"/>
    </xf>
    <xf numFmtId="177" fontId="33" fillId="10" borderId="26" xfId="1" applyNumberFormat="1" applyFont="1" applyFill="1" applyBorder="1" applyAlignment="1">
      <alignment horizontal="right" vertical="center" shrinkToFit="1"/>
    </xf>
    <xf numFmtId="177" fontId="31" fillId="10" borderId="28" xfId="1" applyNumberFormat="1" applyFont="1" applyFill="1" applyBorder="1" applyAlignment="1">
      <alignment horizontal="right" vertical="center"/>
    </xf>
    <xf numFmtId="177" fontId="33" fillId="10" borderId="28" xfId="1" applyNumberFormat="1" applyFont="1" applyFill="1" applyBorder="1" applyAlignment="1">
      <alignment vertical="center"/>
    </xf>
    <xf numFmtId="176" fontId="31" fillId="10" borderId="28" xfId="1" applyNumberFormat="1" applyFont="1" applyFill="1" applyBorder="1" applyAlignment="1">
      <alignment vertical="center"/>
    </xf>
    <xf numFmtId="10" fontId="31" fillId="10" borderId="23" xfId="2" applyNumberFormat="1" applyFont="1" applyFill="1" applyBorder="1" applyAlignment="1">
      <alignment vertical="center" shrinkToFit="1"/>
    </xf>
    <xf numFmtId="176" fontId="32" fillId="10" borderId="31" xfId="2" applyNumberFormat="1" applyFont="1" applyFill="1" applyBorder="1" applyAlignment="1">
      <alignment vertical="center" shrinkToFit="1"/>
    </xf>
    <xf numFmtId="176" fontId="32" fillId="10" borderId="28" xfId="0" applyNumberFormat="1" applyFont="1" applyFill="1" applyBorder="1" applyAlignment="1">
      <alignment vertical="center"/>
    </xf>
    <xf numFmtId="38" fontId="33" fillId="10" borderId="23" xfId="1" applyFont="1" applyFill="1" applyBorder="1" applyAlignment="1">
      <alignment vertical="center"/>
    </xf>
    <xf numFmtId="176" fontId="32" fillId="10" borderId="26" xfId="1" applyNumberFormat="1" applyFont="1" applyFill="1" applyBorder="1" applyAlignment="1">
      <alignment vertical="center"/>
    </xf>
    <xf numFmtId="177" fontId="32" fillId="10" borderId="26" xfId="1" applyNumberFormat="1" applyFont="1" applyFill="1" applyBorder="1" applyAlignment="1">
      <alignment vertical="center"/>
    </xf>
    <xf numFmtId="38" fontId="31" fillId="10" borderId="51" xfId="1" applyFont="1" applyFill="1" applyBorder="1" applyAlignment="1">
      <alignment vertical="center"/>
    </xf>
    <xf numFmtId="0" fontId="31" fillId="10" borderId="30" xfId="0" applyFont="1" applyFill="1" applyBorder="1" applyAlignment="1">
      <alignment vertical="center"/>
    </xf>
    <xf numFmtId="176" fontId="31" fillId="10" borderId="36" xfId="0" applyNumberFormat="1" applyFont="1" applyFill="1" applyBorder="1" applyAlignment="1">
      <alignment horizontal="right" vertical="center"/>
    </xf>
    <xf numFmtId="38" fontId="31" fillId="5" borderId="55" xfId="1" applyFont="1" applyFill="1" applyBorder="1" applyAlignment="1">
      <alignment horizontal="right" vertical="center" shrinkToFit="1"/>
    </xf>
    <xf numFmtId="38" fontId="31" fillId="5" borderId="56" xfId="1" applyFont="1" applyFill="1" applyBorder="1" applyAlignment="1">
      <alignment vertical="center"/>
    </xf>
    <xf numFmtId="177" fontId="32" fillId="5" borderId="56" xfId="1" applyNumberFormat="1" applyFont="1" applyFill="1" applyBorder="1" applyAlignment="1">
      <alignment vertical="center"/>
    </xf>
    <xf numFmtId="177" fontId="32" fillId="5" borderId="55" xfId="1" applyNumberFormat="1" applyFont="1" applyFill="1" applyBorder="1" applyAlignment="1">
      <alignment vertical="center"/>
    </xf>
    <xf numFmtId="177" fontId="12" fillId="5" borderId="54" xfId="1" applyNumberFormat="1" applyFont="1" applyFill="1" applyBorder="1" applyAlignment="1">
      <alignment horizontal="right" vertical="center"/>
    </xf>
    <xf numFmtId="177" fontId="3" fillId="5" borderId="55" xfId="1" applyNumberFormat="1" applyFont="1" applyFill="1" applyBorder="1" applyAlignment="1">
      <alignment vertical="center"/>
    </xf>
    <xf numFmtId="177" fontId="12" fillId="5" borderId="55" xfId="1" applyNumberFormat="1" applyFont="1" applyFill="1" applyBorder="1" applyAlignment="1">
      <alignment vertical="center"/>
    </xf>
    <xf numFmtId="176" fontId="3" fillId="5" borderId="55" xfId="1" applyNumberFormat="1" applyFont="1" applyFill="1" applyBorder="1" applyAlignment="1">
      <alignment vertical="center"/>
    </xf>
    <xf numFmtId="178" fontId="3" fillId="5" borderId="55" xfId="1" applyNumberFormat="1" applyFont="1" applyFill="1" applyBorder="1" applyAlignment="1">
      <alignment vertical="center"/>
    </xf>
    <xf numFmtId="10" fontId="3" fillId="5" borderId="56" xfId="2" applyNumberFormat="1" applyFont="1" applyFill="1" applyBorder="1" applyAlignment="1">
      <alignment vertical="center" shrinkToFit="1"/>
    </xf>
    <xf numFmtId="176" fontId="32" fillId="5" borderId="57" xfId="2" applyNumberFormat="1" applyFont="1" applyFill="1" applyBorder="1" applyAlignment="1">
      <alignment vertical="center" shrinkToFit="1"/>
    </xf>
    <xf numFmtId="176" fontId="32" fillId="5" borderId="55" xfId="0" applyNumberFormat="1" applyFont="1" applyFill="1" applyBorder="1" applyAlignment="1">
      <alignment vertical="center"/>
    </xf>
    <xf numFmtId="38" fontId="31" fillId="5" borderId="55" xfId="1" applyFont="1" applyFill="1" applyBorder="1" applyAlignment="1">
      <alignment vertical="center"/>
    </xf>
    <xf numFmtId="38" fontId="33" fillId="5" borderId="56" xfId="1" applyFont="1" applyFill="1" applyBorder="1" applyAlignment="1">
      <alignment vertical="center"/>
    </xf>
    <xf numFmtId="176" fontId="31" fillId="5" borderId="54" xfId="1" applyNumberFormat="1" applyFont="1" applyFill="1" applyBorder="1" applyAlignment="1">
      <alignment vertical="center"/>
    </xf>
    <xf numFmtId="38" fontId="31" fillId="5" borderId="54" xfId="1" applyFont="1" applyFill="1" applyBorder="1" applyAlignment="1">
      <alignment vertical="center"/>
    </xf>
    <xf numFmtId="38" fontId="31" fillId="5" borderId="58" xfId="1" applyFont="1" applyFill="1" applyBorder="1" applyAlignment="1">
      <alignment vertical="center"/>
    </xf>
    <xf numFmtId="0" fontId="31" fillId="5" borderId="53" xfId="0" applyFont="1" applyFill="1" applyBorder="1" applyAlignment="1">
      <alignment vertical="center"/>
    </xf>
    <xf numFmtId="0" fontId="31" fillId="5" borderId="57" xfId="0" applyFont="1" applyFill="1" applyBorder="1" applyAlignment="1">
      <alignment vertical="center"/>
    </xf>
    <xf numFmtId="176" fontId="32" fillId="5" borderId="59" xfId="0" applyNumberFormat="1" applyFont="1" applyFill="1" applyBorder="1" applyAlignment="1">
      <alignment horizontal="right" vertical="center"/>
    </xf>
    <xf numFmtId="0" fontId="25" fillId="7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7" fillId="0" borderId="27" xfId="0" applyFont="1" applyFill="1" applyBorder="1" applyAlignment="1">
      <alignment vertical="center" wrapText="1"/>
    </xf>
    <xf numFmtId="0" fontId="14" fillId="0" borderId="28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58" fontId="30" fillId="0" borderId="0" xfId="0" applyNumberFormat="1" applyFont="1" applyAlignment="1">
      <alignment horizontal="right" vertical="center"/>
    </xf>
    <xf numFmtId="0" fontId="0" fillId="0" borderId="0" xfId="0" applyAlignment="1"/>
    <xf numFmtId="0" fontId="29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5" fillId="0" borderId="12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42" fillId="0" borderId="12" xfId="0" applyFont="1" applyFill="1" applyBorder="1" applyAlignment="1">
      <alignment vertical="center" shrinkToFit="1"/>
    </xf>
    <xf numFmtId="0" fontId="42" fillId="0" borderId="16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1" fillId="5" borderId="30" xfId="0" applyFont="1" applyFill="1" applyBorder="1" applyAlignment="1">
      <alignment vertical="center" shrinkToFit="1"/>
    </xf>
    <xf numFmtId="0" fontId="4" fillId="5" borderId="31" xfId="0" applyFont="1" applyFill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 wrapText="1"/>
    </xf>
    <xf numFmtId="0" fontId="46" fillId="2" borderId="53" xfId="0" applyFont="1" applyFill="1" applyBorder="1" applyAlignment="1">
      <alignment horizontal="center" vertical="center"/>
    </xf>
    <xf numFmtId="0" fontId="46" fillId="2" borderId="54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16" fillId="5" borderId="28" xfId="0" applyFont="1" applyFill="1" applyBorder="1" applyAlignment="1">
      <alignment vertical="center"/>
    </xf>
    <xf numFmtId="0" fontId="16" fillId="5" borderId="4" xfId="0" applyFont="1" applyFill="1" applyBorder="1" applyAlignment="1">
      <alignment vertical="center"/>
    </xf>
    <xf numFmtId="0" fontId="9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5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/>
  <colors>
    <mruColors>
      <color rgb="FFFF0000"/>
      <color rgb="FFCCECFF"/>
      <color rgb="FFFFFFCC"/>
      <color rgb="FFFFCC99"/>
      <color rgb="FFFFCCFF"/>
      <color rgb="FFCCFFFF"/>
      <color rgb="FF99FF99"/>
      <color rgb="FF99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③県内、県外転入の推移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グラフ!$A$3</c:f>
              <c:strCache>
                <c:ptCount val="1"/>
                <c:pt idx="0">
                  <c:v>県内転入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5857564264643942E-2"/>
                  <c:y val="-3.3300087489063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15-488D-9D9E-72DE8FB1E1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グラフ!$B$2:$K$2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グラフ!$B$3:$K$3</c:f>
              <c:numCache>
                <c:formatCode>General</c:formatCode>
                <c:ptCount val="10"/>
                <c:pt idx="0" formatCode="#,##0_);[Red]\(#,##0\)">
                  <c:v>299</c:v>
                </c:pt>
                <c:pt idx="1">
                  <c:v>296</c:v>
                </c:pt>
                <c:pt idx="2" formatCode="#,##0_);[Red]\(#,##0\)">
                  <c:v>299</c:v>
                </c:pt>
                <c:pt idx="3" formatCode="#,##0_);[Red]\(#,##0\)">
                  <c:v>306</c:v>
                </c:pt>
                <c:pt idx="4" formatCode="#,##0_);[Red]\(#,##0\)">
                  <c:v>300</c:v>
                </c:pt>
                <c:pt idx="5" formatCode="#,##0_);[Red]\(#,##0\)">
                  <c:v>281</c:v>
                </c:pt>
                <c:pt idx="6" formatCode="#,##0_);[Red]\(#,##0\)">
                  <c:v>298</c:v>
                </c:pt>
                <c:pt idx="7" formatCode="#,##0_);[Red]\(#,##0\)">
                  <c:v>260</c:v>
                </c:pt>
                <c:pt idx="8" formatCode="#,##0_);[Red]\(#,##0\)">
                  <c:v>261</c:v>
                </c:pt>
                <c:pt idx="9" formatCode="#,##0_);[Red]\(#,##0\)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15-488D-9D9E-72DE8FB1E16A}"/>
            </c:ext>
          </c:extLst>
        </c:ser>
        <c:ser>
          <c:idx val="1"/>
          <c:order val="1"/>
          <c:tx>
            <c:strRef>
              <c:f>グラフ!$A$4</c:f>
              <c:strCache>
                <c:ptCount val="1"/>
                <c:pt idx="0">
                  <c:v>県外転入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2226464116227899E-2"/>
                  <c:y val="-4.7408298443488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15-488D-9D9E-72DE8FB1E16A}"/>
                </c:ext>
              </c:extLst>
            </c:dLbl>
            <c:dLbl>
              <c:idx val="4"/>
              <c:layout>
                <c:manualLayout>
                  <c:x val="-2.5857525385084502E-2"/>
                  <c:y val="-5.583071342371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15-488D-9D9E-72DE8FB1E16A}"/>
                </c:ext>
              </c:extLst>
            </c:dLbl>
            <c:dLbl>
              <c:idx val="5"/>
              <c:layout>
                <c:manualLayout>
                  <c:x val="-3.3909965799729581E-2"/>
                  <c:y val="-4.2912473365776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15-488D-9D9E-72DE8FB1E16A}"/>
                </c:ext>
              </c:extLst>
            </c:dLbl>
            <c:dLbl>
              <c:idx val="6"/>
              <c:layout>
                <c:manualLayout>
                  <c:x val="-2.5857564264643911E-2"/>
                  <c:y val="-2.8855643044619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15-488D-9D9E-72DE8FB1E1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グラフ!$B$2:$K$2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グラフ!$B$4:$K$4</c:f>
              <c:numCache>
                <c:formatCode>General</c:formatCode>
                <c:ptCount val="10"/>
                <c:pt idx="0" formatCode="#,##0_);[Red]\(#,##0\)">
                  <c:v>187</c:v>
                </c:pt>
                <c:pt idx="1">
                  <c:v>249</c:v>
                </c:pt>
                <c:pt idx="2" formatCode="#,##0_);[Red]\(#,##0\)">
                  <c:v>210</c:v>
                </c:pt>
                <c:pt idx="3" formatCode="#,##0_);[Red]\(#,##0\)">
                  <c:v>258</c:v>
                </c:pt>
                <c:pt idx="4" formatCode="#,##0_);[Red]\(#,##0\)">
                  <c:v>217</c:v>
                </c:pt>
                <c:pt idx="5" formatCode="#,##0_);[Red]\(#,##0\)">
                  <c:v>195</c:v>
                </c:pt>
                <c:pt idx="6" formatCode="#,##0_);[Red]\(#,##0\)">
                  <c:v>229</c:v>
                </c:pt>
                <c:pt idx="7" formatCode="#,##0_);[Red]\(#,##0\)">
                  <c:v>183</c:v>
                </c:pt>
                <c:pt idx="8" formatCode="#,##0_);[Red]\(#,##0\)">
                  <c:v>176</c:v>
                </c:pt>
                <c:pt idx="9" formatCode="#,##0_);[Red]\(#,##0\)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15-488D-9D9E-72DE8FB1E16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968648"/>
        <c:axId val="394969040"/>
      </c:lineChart>
      <c:catAx>
        <c:axId val="39496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9040"/>
        <c:crosses val="autoZero"/>
        <c:auto val="1"/>
        <c:lblAlgn val="ctr"/>
        <c:lblOffset val="100"/>
        <c:noMultiLvlLbl val="0"/>
      </c:catAx>
      <c:valAx>
        <c:axId val="394969040"/>
        <c:scaling>
          <c:orientation val="minMax"/>
          <c:max val="4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県外、県内転出の推移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グラフ!$A$27</c:f>
              <c:strCache>
                <c:ptCount val="1"/>
                <c:pt idx="0">
                  <c:v>県内転出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グラフ!$B$26:$K$26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グラフ!$B$27:$K$27</c:f>
              <c:numCache>
                <c:formatCode>General</c:formatCode>
                <c:ptCount val="10"/>
                <c:pt idx="0" formatCode="#,##0_);[Red]\(#,##0\)">
                  <c:v>416</c:v>
                </c:pt>
                <c:pt idx="1">
                  <c:v>423</c:v>
                </c:pt>
                <c:pt idx="2" formatCode="#,##0_);[Red]\(#,##0\)">
                  <c:v>354</c:v>
                </c:pt>
                <c:pt idx="3" formatCode="#,##0_);[Red]\(#,##0\)">
                  <c:v>292</c:v>
                </c:pt>
                <c:pt idx="4" formatCode="#,##0_);[Red]\(#,##0\)">
                  <c:v>329</c:v>
                </c:pt>
                <c:pt idx="5" formatCode="#,##0_);[Red]\(#,##0\)">
                  <c:v>364</c:v>
                </c:pt>
                <c:pt idx="6" formatCode="#,##0_);[Red]\(#,##0\)">
                  <c:v>399</c:v>
                </c:pt>
                <c:pt idx="7" formatCode="#,##0_);[Red]\(#,##0\)">
                  <c:v>354</c:v>
                </c:pt>
                <c:pt idx="8" formatCode="#,##0_);[Red]\(#,##0\)">
                  <c:v>349</c:v>
                </c:pt>
                <c:pt idx="9" formatCode="#,##0_);[Red]\(#,##0\)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2-4F6A-87ED-24727BD2CB88}"/>
            </c:ext>
          </c:extLst>
        </c:ser>
        <c:ser>
          <c:idx val="1"/>
          <c:order val="1"/>
          <c:tx>
            <c:strRef>
              <c:f>グラフ!$A$28</c:f>
              <c:strCache>
                <c:ptCount val="1"/>
                <c:pt idx="0">
                  <c:v>県外転出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3.3525491087058545E-2"/>
                  <c:y val="3.9386482939632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A2-4F6A-87ED-24727BD2CB88}"/>
                </c:ext>
              </c:extLst>
            </c:dLbl>
            <c:dLbl>
              <c:idx val="6"/>
              <c:layout>
                <c:manualLayout>
                  <c:x val="-3.145952204683819E-2"/>
                  <c:y val="6.253463108778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A2-4F6A-87ED-24727BD2CB88}"/>
                </c:ext>
              </c:extLst>
            </c:dLbl>
            <c:dLbl>
              <c:idx val="7"/>
              <c:layout>
                <c:manualLayout>
                  <c:x val="-3.9107704067949674E-2"/>
                  <c:y val="-3.931722076407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A2-4F6A-87ED-24727BD2CB88}"/>
                </c:ext>
              </c:extLst>
            </c:dLbl>
            <c:dLbl>
              <c:idx val="8"/>
              <c:layout>
                <c:manualLayout>
                  <c:x val="-4.1657098074986708E-2"/>
                  <c:y val="-3.93172207640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A2-4F6A-87ED-24727BD2CB88}"/>
                </c:ext>
              </c:extLst>
            </c:dLbl>
            <c:dLbl>
              <c:idx val="9"/>
              <c:layout>
                <c:manualLayout>
                  <c:x val="-3.9107704067949584E-2"/>
                  <c:y val="-3.005796150481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A2-4F6A-87ED-24727BD2CB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グラフ!$B$26:$K$26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グラフ!$B$28:$K$28</c:f>
              <c:numCache>
                <c:formatCode>General</c:formatCode>
                <c:ptCount val="10"/>
                <c:pt idx="0" formatCode="#,##0_);[Red]\(#,##0\)">
                  <c:v>232</c:v>
                </c:pt>
                <c:pt idx="1">
                  <c:v>259</c:v>
                </c:pt>
                <c:pt idx="2" formatCode="#,##0_);[Red]\(#,##0\)">
                  <c:v>196</c:v>
                </c:pt>
                <c:pt idx="3" formatCode="#,##0_);[Red]\(#,##0\)">
                  <c:v>290</c:v>
                </c:pt>
                <c:pt idx="4" formatCode="#,##0_);[Red]\(#,##0\)">
                  <c:v>276</c:v>
                </c:pt>
                <c:pt idx="5" formatCode="#,##0_);[Red]\(#,##0\)">
                  <c:v>302</c:v>
                </c:pt>
                <c:pt idx="6" formatCode="#,##0_);[Red]\(#,##0\)">
                  <c:v>336</c:v>
                </c:pt>
                <c:pt idx="7" formatCode="#,##0_);[Red]\(#,##0\)">
                  <c:v>228</c:v>
                </c:pt>
                <c:pt idx="8" formatCode="#,##0_);[Red]\(#,##0\)">
                  <c:v>207</c:v>
                </c:pt>
                <c:pt idx="9" formatCode="#,##0_);[Red]\(#,##0\)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A2-4F6A-87ED-24727BD2CB8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962768"/>
        <c:axId val="394981584"/>
      </c:lineChart>
      <c:catAx>
        <c:axId val="39496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81584"/>
        <c:crosses val="autoZero"/>
        <c:auto val="1"/>
        <c:lblAlgn val="ctr"/>
        <c:lblOffset val="100"/>
        <c:noMultiLvlLbl val="0"/>
      </c:catAx>
      <c:valAx>
        <c:axId val="39498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グラフ!$A$50</c:f>
              <c:strCache>
                <c:ptCount val="1"/>
                <c:pt idx="0">
                  <c:v>出生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グラフ!$B$49:$K$49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グラフ!$B$50:$K$50</c:f>
              <c:numCache>
                <c:formatCode>#,##0_);[Red]\(#,##0\)</c:formatCode>
                <c:ptCount val="10"/>
                <c:pt idx="0">
                  <c:v>174</c:v>
                </c:pt>
                <c:pt idx="1">
                  <c:v>144</c:v>
                </c:pt>
                <c:pt idx="2" formatCode="General">
                  <c:v>105</c:v>
                </c:pt>
                <c:pt idx="3">
                  <c:v>117</c:v>
                </c:pt>
                <c:pt idx="4">
                  <c:v>104</c:v>
                </c:pt>
                <c:pt idx="5">
                  <c:v>95</c:v>
                </c:pt>
                <c:pt idx="6">
                  <c:v>113</c:v>
                </c:pt>
                <c:pt idx="7">
                  <c:v>104</c:v>
                </c:pt>
                <c:pt idx="8">
                  <c:v>86</c:v>
                </c:pt>
                <c:pt idx="9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8A-4752-AE6A-584F9E9C21C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978840"/>
        <c:axId val="394970216"/>
      </c:lineChart>
      <c:catAx>
        <c:axId val="39497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70216"/>
        <c:crosses val="autoZero"/>
        <c:auto val="1"/>
        <c:lblAlgn val="ctr"/>
        <c:lblOffset val="100"/>
        <c:noMultiLvlLbl val="0"/>
      </c:catAx>
      <c:valAx>
        <c:axId val="39497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78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969432"/>
        <c:axId val="3949698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グラフ!$B$73:$K$73</c15:sqref>
                        </c15:formulaRef>
                      </c:ext>
                    </c:extLst>
                    <c:strCache>
                      <c:ptCount val="10"/>
                      <c:pt idx="0">
                        <c:v>H25年度</c:v>
                      </c:pt>
                      <c:pt idx="1">
                        <c:v>H26年度</c:v>
                      </c:pt>
                      <c:pt idx="2">
                        <c:v>H27年度</c:v>
                      </c:pt>
                      <c:pt idx="3">
                        <c:v>H28年度</c:v>
                      </c:pt>
                      <c:pt idx="4">
                        <c:v>H29年度</c:v>
                      </c:pt>
                      <c:pt idx="5">
                        <c:v>H30年度</c:v>
                      </c:pt>
                      <c:pt idx="6">
                        <c:v>R1年度</c:v>
                      </c:pt>
                      <c:pt idx="7">
                        <c:v>R2年度</c:v>
                      </c:pt>
                      <c:pt idx="8">
                        <c:v>R3年度</c:v>
                      </c:pt>
                      <c:pt idx="9">
                        <c:v>R4年度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189-486A-A697-6BB7AC6F14C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グラフ!$A$74</c:f>
              <c:strCache>
                <c:ptCount val="1"/>
                <c:pt idx="0">
                  <c:v>死亡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グラフ!$B$73:$K$73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グラフ!$B$74:$K$74</c:f>
              <c:numCache>
                <c:formatCode>General</c:formatCode>
                <c:ptCount val="10"/>
                <c:pt idx="0" formatCode="#,##0_);[Red]\(#,##0\)">
                  <c:v>297</c:v>
                </c:pt>
                <c:pt idx="1">
                  <c:v>307</c:v>
                </c:pt>
                <c:pt idx="2" formatCode="#,##0_);[Red]\(#,##0\)">
                  <c:v>302</c:v>
                </c:pt>
                <c:pt idx="3" formatCode="#,##0_);[Red]\(#,##0\)">
                  <c:v>295</c:v>
                </c:pt>
                <c:pt idx="4" formatCode="#,##0_);[Red]\(#,##0\)">
                  <c:v>309</c:v>
                </c:pt>
                <c:pt idx="5" formatCode="#,##0_);[Red]\(#,##0\)">
                  <c:v>318</c:v>
                </c:pt>
                <c:pt idx="6" formatCode="#,##0_);[Red]\(#,##0\)">
                  <c:v>306</c:v>
                </c:pt>
                <c:pt idx="7" formatCode="#,##0_);[Red]\(#,##0\)">
                  <c:v>365</c:v>
                </c:pt>
                <c:pt idx="8" formatCode="#,##0_);[Red]\(#,##0\)">
                  <c:v>346</c:v>
                </c:pt>
                <c:pt idx="9" formatCode="#,##0_);[Red]\(#,##0\)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61-4CD1-8F73-3B46113E31F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969432"/>
        <c:axId val="394969824"/>
      </c:lineChart>
      <c:catAx>
        <c:axId val="39496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9824"/>
        <c:crosses val="autoZero"/>
        <c:auto val="1"/>
        <c:lblAlgn val="ctr"/>
        <c:lblOffset val="100"/>
        <c:noMultiLvlLbl val="0"/>
      </c:catAx>
      <c:valAx>
        <c:axId val="39496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①出生の推移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グラフ!$A$50</c:f>
              <c:strCache>
                <c:ptCount val="1"/>
                <c:pt idx="0">
                  <c:v>出生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グラフ!$B$49:$K$49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グラフ!$B$50:$K$50</c:f>
              <c:numCache>
                <c:formatCode>#,##0_);[Red]\(#,##0\)</c:formatCode>
                <c:ptCount val="10"/>
                <c:pt idx="0">
                  <c:v>174</c:v>
                </c:pt>
                <c:pt idx="1">
                  <c:v>144</c:v>
                </c:pt>
                <c:pt idx="2" formatCode="General">
                  <c:v>105</c:v>
                </c:pt>
                <c:pt idx="3">
                  <c:v>117</c:v>
                </c:pt>
                <c:pt idx="4">
                  <c:v>104</c:v>
                </c:pt>
                <c:pt idx="5">
                  <c:v>95</c:v>
                </c:pt>
                <c:pt idx="6">
                  <c:v>113</c:v>
                </c:pt>
                <c:pt idx="7">
                  <c:v>104</c:v>
                </c:pt>
                <c:pt idx="8">
                  <c:v>86</c:v>
                </c:pt>
                <c:pt idx="9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F-4A44-AB42-D424AA791E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958848"/>
        <c:axId val="394960416"/>
      </c:lineChart>
      <c:catAx>
        <c:axId val="3949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0416"/>
        <c:crosses val="autoZero"/>
        <c:auto val="1"/>
        <c:lblAlgn val="ctr"/>
        <c:lblOffset val="100"/>
        <c:noMultiLvlLbl val="0"/>
      </c:catAx>
      <c:valAx>
        <c:axId val="39496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5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②死亡の推移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グラフ!$A$74</c:f>
              <c:strCache>
                <c:ptCount val="1"/>
                <c:pt idx="0">
                  <c:v>死亡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tx>
                <c:rich>
                  <a:bodyPr/>
                  <a:lstStyle/>
                  <a:p>
                    <a:r>
                      <a:rPr lang="en-US" altLang="ja-JP"/>
                      <a:t>409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481-40A3-9BC4-89440A6B47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グラフ!$B$73:$K$73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グラフ!$B$74:$K$74</c:f>
              <c:numCache>
                <c:formatCode>General</c:formatCode>
                <c:ptCount val="10"/>
                <c:pt idx="0" formatCode="#,##0_);[Red]\(#,##0\)">
                  <c:v>297</c:v>
                </c:pt>
                <c:pt idx="1">
                  <c:v>307</c:v>
                </c:pt>
                <c:pt idx="2" formatCode="#,##0_);[Red]\(#,##0\)">
                  <c:v>302</c:v>
                </c:pt>
                <c:pt idx="3" formatCode="#,##0_);[Red]\(#,##0\)">
                  <c:v>295</c:v>
                </c:pt>
                <c:pt idx="4" formatCode="#,##0_);[Red]\(#,##0\)">
                  <c:v>309</c:v>
                </c:pt>
                <c:pt idx="5" formatCode="#,##0_);[Red]\(#,##0\)">
                  <c:v>318</c:v>
                </c:pt>
                <c:pt idx="6" formatCode="#,##0_);[Red]\(#,##0\)">
                  <c:v>306</c:v>
                </c:pt>
                <c:pt idx="7" formatCode="#,##0_);[Red]\(#,##0\)">
                  <c:v>365</c:v>
                </c:pt>
                <c:pt idx="8" formatCode="#,##0_);[Red]\(#,##0\)">
                  <c:v>346</c:v>
                </c:pt>
                <c:pt idx="9" formatCode="#,##0_);[Red]\(#,##0\)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3C-4917-9D69-9D78BF311CA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94963552"/>
        <c:axId val="394960808"/>
      </c:lineChart>
      <c:catAx>
        <c:axId val="39496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0808"/>
        <c:crosses val="autoZero"/>
        <c:auto val="1"/>
        <c:lblAlgn val="ctr"/>
        <c:lblOffset val="100"/>
        <c:noMultiLvlLbl val="0"/>
      </c:catAx>
      <c:valAx>
        <c:axId val="39496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④県内、県外転出の推移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グラフ!$A$27</c:f>
              <c:strCache>
                <c:ptCount val="1"/>
                <c:pt idx="0">
                  <c:v>県内転出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グラフ!$B$26:$K$26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グラフ!$B$27:$K$27</c:f>
              <c:numCache>
                <c:formatCode>General</c:formatCode>
                <c:ptCount val="10"/>
                <c:pt idx="0" formatCode="#,##0_);[Red]\(#,##0\)">
                  <c:v>416</c:v>
                </c:pt>
                <c:pt idx="1">
                  <c:v>423</c:v>
                </c:pt>
                <c:pt idx="2" formatCode="#,##0_);[Red]\(#,##0\)">
                  <c:v>354</c:v>
                </c:pt>
                <c:pt idx="3" formatCode="#,##0_);[Red]\(#,##0\)">
                  <c:v>292</c:v>
                </c:pt>
                <c:pt idx="4" formatCode="#,##0_);[Red]\(#,##0\)">
                  <c:v>329</c:v>
                </c:pt>
                <c:pt idx="5" formatCode="#,##0_);[Red]\(#,##0\)">
                  <c:v>364</c:v>
                </c:pt>
                <c:pt idx="6" formatCode="#,##0_);[Red]\(#,##0\)">
                  <c:v>399</c:v>
                </c:pt>
                <c:pt idx="7" formatCode="#,##0_);[Red]\(#,##0\)">
                  <c:v>354</c:v>
                </c:pt>
                <c:pt idx="8" formatCode="#,##0_);[Red]\(#,##0\)">
                  <c:v>349</c:v>
                </c:pt>
                <c:pt idx="9" formatCode="#,##0_);[Red]\(#,##0\)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98-4CB8-925E-0CBA26D5BD60}"/>
            </c:ext>
          </c:extLst>
        </c:ser>
        <c:ser>
          <c:idx val="1"/>
          <c:order val="1"/>
          <c:tx>
            <c:strRef>
              <c:f>グラフ!$A$28</c:f>
              <c:strCache>
                <c:ptCount val="1"/>
                <c:pt idx="0">
                  <c:v>県外転出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3.0542962432726212E-2"/>
                  <c:y val="8.5039290656522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98-4CB8-925E-0CBA26D5BD60}"/>
                </c:ext>
              </c:extLst>
            </c:dLbl>
            <c:dLbl>
              <c:idx val="6"/>
              <c:layout>
                <c:manualLayout>
                  <c:x val="-2.5857564264643911E-2"/>
                  <c:y val="6.716426071741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98-4CB8-925E-0CBA26D5BD60}"/>
                </c:ext>
              </c:extLst>
            </c:dLbl>
            <c:dLbl>
              <c:idx val="7"/>
              <c:layout>
                <c:manualLayout>
                  <c:x val="-2.7543194268857984E-2"/>
                  <c:y val="-3.005796150481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98-4CB8-925E-0CBA26D5BD60}"/>
                </c:ext>
              </c:extLst>
            </c:dLbl>
            <c:dLbl>
              <c:idx val="8"/>
              <c:layout>
                <c:manualLayout>
                  <c:x val="-2.5857564264643911E-2"/>
                  <c:y val="-3.93172207640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98-4CB8-925E-0CBA26D5BD60}"/>
                </c:ext>
              </c:extLst>
            </c:dLbl>
            <c:dLbl>
              <c:idx val="9"/>
              <c:layout>
                <c:manualLayout>
                  <c:x val="-2.5857564264643911E-2"/>
                  <c:y val="-3.005796150481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98-4CB8-925E-0CBA26D5B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グラフ!$B$26:$K$26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グラフ!$B$28:$K$28</c:f>
              <c:numCache>
                <c:formatCode>General</c:formatCode>
                <c:ptCount val="10"/>
                <c:pt idx="0" formatCode="#,##0_);[Red]\(#,##0\)">
                  <c:v>232</c:v>
                </c:pt>
                <c:pt idx="1">
                  <c:v>259</c:v>
                </c:pt>
                <c:pt idx="2" formatCode="#,##0_);[Red]\(#,##0\)">
                  <c:v>196</c:v>
                </c:pt>
                <c:pt idx="3" formatCode="#,##0_);[Red]\(#,##0\)">
                  <c:v>290</c:v>
                </c:pt>
                <c:pt idx="4" formatCode="#,##0_);[Red]\(#,##0\)">
                  <c:v>276</c:v>
                </c:pt>
                <c:pt idx="5" formatCode="#,##0_);[Red]\(#,##0\)">
                  <c:v>302</c:v>
                </c:pt>
                <c:pt idx="6" formatCode="#,##0_);[Red]\(#,##0\)">
                  <c:v>336</c:v>
                </c:pt>
                <c:pt idx="7" formatCode="#,##0_);[Red]\(#,##0\)">
                  <c:v>228</c:v>
                </c:pt>
                <c:pt idx="8" formatCode="#,##0_);[Red]\(#,##0\)">
                  <c:v>207</c:v>
                </c:pt>
                <c:pt idx="9" formatCode="#,##0_);[Red]\(#,##0\)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98-4CB8-925E-0CBA26D5BD6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960024"/>
        <c:axId val="394957672"/>
      </c:lineChart>
      <c:catAx>
        <c:axId val="39496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57672"/>
        <c:crosses val="autoZero"/>
        <c:auto val="1"/>
        <c:lblAlgn val="ctr"/>
        <c:lblOffset val="100"/>
        <c:noMultiLvlLbl val="0"/>
      </c:catAx>
      <c:valAx>
        <c:axId val="394957672"/>
        <c:scaling>
          <c:orientation val="minMax"/>
          <c:max val="5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dk1"/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③県内、県外転入の推移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グラフ!$A$3</c:f>
              <c:strCache>
                <c:ptCount val="1"/>
                <c:pt idx="0">
                  <c:v>県内転入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5857564264643942E-2"/>
                  <c:y val="-3.3300087489063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D3-47F9-9D4A-A96E2937F1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グラフ!$B$2:$K$2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グラフ!$B$3:$K$3</c:f>
              <c:numCache>
                <c:formatCode>General</c:formatCode>
                <c:ptCount val="10"/>
                <c:pt idx="0" formatCode="#,##0_);[Red]\(#,##0\)">
                  <c:v>299</c:v>
                </c:pt>
                <c:pt idx="1">
                  <c:v>296</c:v>
                </c:pt>
                <c:pt idx="2" formatCode="#,##0_);[Red]\(#,##0\)">
                  <c:v>299</c:v>
                </c:pt>
                <c:pt idx="3" formatCode="#,##0_);[Red]\(#,##0\)">
                  <c:v>306</c:v>
                </c:pt>
                <c:pt idx="4" formatCode="#,##0_);[Red]\(#,##0\)">
                  <c:v>300</c:v>
                </c:pt>
                <c:pt idx="5" formatCode="#,##0_);[Red]\(#,##0\)">
                  <c:v>281</c:v>
                </c:pt>
                <c:pt idx="6" formatCode="#,##0_);[Red]\(#,##0\)">
                  <c:v>298</c:v>
                </c:pt>
                <c:pt idx="7" formatCode="#,##0_);[Red]\(#,##0\)">
                  <c:v>260</c:v>
                </c:pt>
                <c:pt idx="8" formatCode="#,##0_);[Red]\(#,##0\)">
                  <c:v>261</c:v>
                </c:pt>
                <c:pt idx="9" formatCode="#,##0_);[Red]\(#,##0\)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3-47F9-9D4A-A96E2937F1F8}"/>
            </c:ext>
          </c:extLst>
        </c:ser>
        <c:ser>
          <c:idx val="1"/>
          <c:order val="1"/>
          <c:tx>
            <c:strRef>
              <c:f>グラフ!$A$4</c:f>
              <c:strCache>
                <c:ptCount val="1"/>
                <c:pt idx="0">
                  <c:v>県外転入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2226464116227899E-2"/>
                  <c:y val="-4.7408298443488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D3-47F9-9D4A-A96E2937F1F8}"/>
                </c:ext>
              </c:extLst>
            </c:dLbl>
            <c:dLbl>
              <c:idx val="4"/>
              <c:layout>
                <c:manualLayout>
                  <c:x val="-2.5857525385084502E-2"/>
                  <c:y val="-5.583071342371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D3-47F9-9D4A-A96E2937F1F8}"/>
                </c:ext>
              </c:extLst>
            </c:dLbl>
            <c:dLbl>
              <c:idx val="5"/>
              <c:layout>
                <c:manualLayout>
                  <c:x val="-3.3909965799729581E-2"/>
                  <c:y val="-4.2912473365776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D3-47F9-9D4A-A96E2937F1F8}"/>
                </c:ext>
              </c:extLst>
            </c:dLbl>
            <c:dLbl>
              <c:idx val="6"/>
              <c:layout>
                <c:manualLayout>
                  <c:x val="-2.5857564264643911E-2"/>
                  <c:y val="-2.8855643044619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D3-47F9-9D4A-A96E2937F1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グラフ!$B$2:$K$2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グラフ!$B$4:$K$4</c:f>
              <c:numCache>
                <c:formatCode>General</c:formatCode>
                <c:ptCount val="10"/>
                <c:pt idx="0" formatCode="#,##0_);[Red]\(#,##0\)">
                  <c:v>187</c:v>
                </c:pt>
                <c:pt idx="1">
                  <c:v>249</c:v>
                </c:pt>
                <c:pt idx="2" formatCode="#,##0_);[Red]\(#,##0\)">
                  <c:v>210</c:v>
                </c:pt>
                <c:pt idx="3" formatCode="#,##0_);[Red]\(#,##0\)">
                  <c:v>258</c:v>
                </c:pt>
                <c:pt idx="4" formatCode="#,##0_);[Red]\(#,##0\)">
                  <c:v>217</c:v>
                </c:pt>
                <c:pt idx="5" formatCode="#,##0_);[Red]\(#,##0\)">
                  <c:v>195</c:v>
                </c:pt>
                <c:pt idx="6" formatCode="#,##0_);[Red]\(#,##0\)">
                  <c:v>229</c:v>
                </c:pt>
                <c:pt idx="7" formatCode="#,##0_);[Red]\(#,##0\)">
                  <c:v>183</c:v>
                </c:pt>
                <c:pt idx="8" formatCode="#,##0_);[Red]\(#,##0\)">
                  <c:v>176</c:v>
                </c:pt>
                <c:pt idx="9" formatCode="#,##0_);[Red]\(#,##0\)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D3-47F9-9D4A-A96E2937F1F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963944"/>
        <c:axId val="394964336"/>
      </c:lineChart>
      <c:catAx>
        <c:axId val="39496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4336"/>
        <c:crosses val="autoZero"/>
        <c:auto val="1"/>
        <c:lblAlgn val="ctr"/>
        <c:lblOffset val="100"/>
        <c:noMultiLvlLbl val="0"/>
      </c:catAx>
      <c:valAx>
        <c:axId val="394964336"/>
        <c:scaling>
          <c:orientation val="minMax"/>
          <c:max val="4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①出生の推移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グラフ!$A$50</c:f>
              <c:strCache>
                <c:ptCount val="1"/>
                <c:pt idx="0">
                  <c:v>出生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グラフ!$B$49:$K$49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グラフ!$B$50:$K$50</c:f>
              <c:numCache>
                <c:formatCode>#,##0_);[Red]\(#,##0\)</c:formatCode>
                <c:ptCount val="10"/>
                <c:pt idx="0">
                  <c:v>174</c:v>
                </c:pt>
                <c:pt idx="1">
                  <c:v>144</c:v>
                </c:pt>
                <c:pt idx="2" formatCode="General">
                  <c:v>105</c:v>
                </c:pt>
                <c:pt idx="3">
                  <c:v>117</c:v>
                </c:pt>
                <c:pt idx="4">
                  <c:v>104</c:v>
                </c:pt>
                <c:pt idx="5">
                  <c:v>95</c:v>
                </c:pt>
                <c:pt idx="6">
                  <c:v>113</c:v>
                </c:pt>
                <c:pt idx="7">
                  <c:v>104</c:v>
                </c:pt>
                <c:pt idx="8">
                  <c:v>86</c:v>
                </c:pt>
                <c:pt idx="9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08-4E39-949B-58F6B4EBE2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965904"/>
        <c:axId val="394965120"/>
      </c:lineChart>
      <c:catAx>
        <c:axId val="39496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5120"/>
        <c:crosses val="autoZero"/>
        <c:auto val="1"/>
        <c:lblAlgn val="ctr"/>
        <c:lblOffset val="100"/>
        <c:noMultiLvlLbl val="0"/>
      </c:catAx>
      <c:valAx>
        <c:axId val="39496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②死亡の推移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グラフ!$A$74</c:f>
              <c:strCache>
                <c:ptCount val="1"/>
                <c:pt idx="0">
                  <c:v>死亡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グラフ!$B$73:$K$73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グラフ!$B$74:$K$74</c:f>
              <c:numCache>
                <c:formatCode>General</c:formatCode>
                <c:ptCount val="10"/>
                <c:pt idx="0" formatCode="#,##0_);[Red]\(#,##0\)">
                  <c:v>297</c:v>
                </c:pt>
                <c:pt idx="1">
                  <c:v>307</c:v>
                </c:pt>
                <c:pt idx="2" formatCode="#,##0_);[Red]\(#,##0\)">
                  <c:v>302</c:v>
                </c:pt>
                <c:pt idx="3" formatCode="#,##0_);[Red]\(#,##0\)">
                  <c:v>295</c:v>
                </c:pt>
                <c:pt idx="4" formatCode="#,##0_);[Red]\(#,##0\)">
                  <c:v>309</c:v>
                </c:pt>
                <c:pt idx="5" formatCode="#,##0_);[Red]\(#,##0\)">
                  <c:v>318</c:v>
                </c:pt>
                <c:pt idx="6" formatCode="#,##0_);[Red]\(#,##0\)">
                  <c:v>306</c:v>
                </c:pt>
                <c:pt idx="7" formatCode="#,##0_);[Red]\(#,##0\)">
                  <c:v>365</c:v>
                </c:pt>
                <c:pt idx="8" formatCode="#,##0_);[Red]\(#,##0\)">
                  <c:v>346</c:v>
                </c:pt>
                <c:pt idx="9" formatCode="#,##0_);[Red]\(#,##0\)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04-43BB-B0DB-7E25175E298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966296"/>
        <c:axId val="394976488"/>
      </c:lineChart>
      <c:catAx>
        <c:axId val="39496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76488"/>
        <c:crosses val="autoZero"/>
        <c:auto val="1"/>
        <c:lblAlgn val="ctr"/>
        <c:lblOffset val="100"/>
        <c:noMultiLvlLbl val="0"/>
      </c:catAx>
      <c:valAx>
        <c:axId val="39497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6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④県内、県外転出の推移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グラフ!$A$27</c:f>
              <c:strCache>
                <c:ptCount val="1"/>
                <c:pt idx="0">
                  <c:v>県内転出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グラフ!$B$26:$K$26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グラフ!$B$27:$K$27</c:f>
              <c:numCache>
                <c:formatCode>General</c:formatCode>
                <c:ptCount val="10"/>
                <c:pt idx="0" formatCode="#,##0_);[Red]\(#,##0\)">
                  <c:v>416</c:v>
                </c:pt>
                <c:pt idx="1">
                  <c:v>423</c:v>
                </c:pt>
                <c:pt idx="2" formatCode="#,##0_);[Red]\(#,##0\)">
                  <c:v>354</c:v>
                </c:pt>
                <c:pt idx="3" formatCode="#,##0_);[Red]\(#,##0\)">
                  <c:v>292</c:v>
                </c:pt>
                <c:pt idx="4" formatCode="#,##0_);[Red]\(#,##0\)">
                  <c:v>329</c:v>
                </c:pt>
                <c:pt idx="5" formatCode="#,##0_);[Red]\(#,##0\)">
                  <c:v>364</c:v>
                </c:pt>
                <c:pt idx="6" formatCode="#,##0_);[Red]\(#,##0\)">
                  <c:v>399</c:v>
                </c:pt>
                <c:pt idx="7" formatCode="#,##0_);[Red]\(#,##0\)">
                  <c:v>354</c:v>
                </c:pt>
                <c:pt idx="8" formatCode="#,##0_);[Red]\(#,##0\)">
                  <c:v>349</c:v>
                </c:pt>
                <c:pt idx="9" formatCode="#,##0_);[Red]\(#,##0\)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B-4352-97CB-396B2EE7770B}"/>
            </c:ext>
          </c:extLst>
        </c:ser>
        <c:ser>
          <c:idx val="1"/>
          <c:order val="1"/>
          <c:tx>
            <c:strRef>
              <c:f>グラフ!$A$28</c:f>
              <c:strCache>
                <c:ptCount val="1"/>
                <c:pt idx="0">
                  <c:v>県外転出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3.0542962432726212E-2"/>
                  <c:y val="8.5039290656522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0B-4352-97CB-396B2EE7770B}"/>
                </c:ext>
              </c:extLst>
            </c:dLbl>
            <c:dLbl>
              <c:idx val="6"/>
              <c:layout>
                <c:manualLayout>
                  <c:x val="-2.5857564264643911E-2"/>
                  <c:y val="6.716426071741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0B-4352-97CB-396B2EE7770B}"/>
                </c:ext>
              </c:extLst>
            </c:dLbl>
            <c:dLbl>
              <c:idx val="7"/>
              <c:layout>
                <c:manualLayout>
                  <c:x val="-2.7543194268857984E-2"/>
                  <c:y val="-3.005796150481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0B-4352-97CB-396B2EE7770B}"/>
                </c:ext>
              </c:extLst>
            </c:dLbl>
            <c:dLbl>
              <c:idx val="8"/>
              <c:layout>
                <c:manualLayout>
                  <c:x val="-2.5857564264643911E-2"/>
                  <c:y val="-3.93172207640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0B-4352-97CB-396B2EE7770B}"/>
                </c:ext>
              </c:extLst>
            </c:dLbl>
            <c:dLbl>
              <c:idx val="9"/>
              <c:layout>
                <c:manualLayout>
                  <c:x val="-2.5857564264643911E-2"/>
                  <c:y val="-3.005796150481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0B-4352-97CB-396B2EE777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グラフ!$B$26:$K$26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グラフ!$B$28:$K$28</c:f>
              <c:numCache>
                <c:formatCode>General</c:formatCode>
                <c:ptCount val="10"/>
                <c:pt idx="0" formatCode="#,##0_);[Red]\(#,##0\)">
                  <c:v>232</c:v>
                </c:pt>
                <c:pt idx="1">
                  <c:v>259</c:v>
                </c:pt>
                <c:pt idx="2" formatCode="#,##0_);[Red]\(#,##0\)">
                  <c:v>196</c:v>
                </c:pt>
                <c:pt idx="3" formatCode="#,##0_);[Red]\(#,##0\)">
                  <c:v>290</c:v>
                </c:pt>
                <c:pt idx="4" formatCode="#,##0_);[Red]\(#,##0\)">
                  <c:v>276</c:v>
                </c:pt>
                <c:pt idx="5" formatCode="#,##0_);[Red]\(#,##0\)">
                  <c:v>302</c:v>
                </c:pt>
                <c:pt idx="6" formatCode="#,##0_);[Red]\(#,##0\)">
                  <c:v>336</c:v>
                </c:pt>
                <c:pt idx="7" formatCode="#,##0_);[Red]\(#,##0\)">
                  <c:v>228</c:v>
                </c:pt>
                <c:pt idx="8" formatCode="#,##0_);[Red]\(#,##0\)">
                  <c:v>207</c:v>
                </c:pt>
                <c:pt idx="9" formatCode="#,##0_);[Red]\(#,##0\)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0B-4352-97CB-396B2EE7770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976880"/>
        <c:axId val="394973352"/>
      </c:lineChart>
      <c:catAx>
        <c:axId val="39497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73352"/>
        <c:crosses val="autoZero"/>
        <c:auto val="1"/>
        <c:lblAlgn val="ctr"/>
        <c:lblOffset val="100"/>
        <c:noMultiLvlLbl val="0"/>
      </c:catAx>
      <c:valAx>
        <c:axId val="394973352"/>
        <c:scaling>
          <c:orientation val="minMax"/>
          <c:max val="5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7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dk1"/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県内、県外転入の推移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グラフ!$A$3</c:f>
              <c:strCache>
                <c:ptCount val="1"/>
                <c:pt idx="0">
                  <c:v>県内転入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グラフ!$B$2:$K$2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グラフ!$B$3:$K$3</c:f>
              <c:numCache>
                <c:formatCode>General</c:formatCode>
                <c:ptCount val="10"/>
                <c:pt idx="0" formatCode="#,##0_);[Red]\(#,##0\)">
                  <c:v>299</c:v>
                </c:pt>
                <c:pt idx="1">
                  <c:v>296</c:v>
                </c:pt>
                <c:pt idx="2" formatCode="#,##0_);[Red]\(#,##0\)">
                  <c:v>299</c:v>
                </c:pt>
                <c:pt idx="3" formatCode="#,##0_);[Red]\(#,##0\)">
                  <c:v>306</c:v>
                </c:pt>
                <c:pt idx="4" formatCode="#,##0_);[Red]\(#,##0\)">
                  <c:v>300</c:v>
                </c:pt>
                <c:pt idx="5" formatCode="#,##0_);[Red]\(#,##0\)">
                  <c:v>281</c:v>
                </c:pt>
                <c:pt idx="6" formatCode="#,##0_);[Red]\(#,##0\)">
                  <c:v>298</c:v>
                </c:pt>
                <c:pt idx="7" formatCode="#,##0_);[Red]\(#,##0\)">
                  <c:v>260</c:v>
                </c:pt>
                <c:pt idx="8" formatCode="#,##0_);[Red]\(#,##0\)">
                  <c:v>261</c:v>
                </c:pt>
                <c:pt idx="9" formatCode="#,##0_);[Red]\(#,##0\)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4D-4745-9D00-1B9782AD3432}"/>
            </c:ext>
          </c:extLst>
        </c:ser>
        <c:ser>
          <c:idx val="1"/>
          <c:order val="1"/>
          <c:tx>
            <c:strRef>
              <c:f>グラフ!$A$4</c:f>
              <c:strCache>
                <c:ptCount val="1"/>
                <c:pt idx="0">
                  <c:v>県外転入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4.5553080920564218E-2"/>
                  <c:y val="-3.4687591134441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4D-4745-9D00-1B9782AD3432}"/>
                </c:ext>
              </c:extLst>
            </c:dLbl>
            <c:dLbl>
              <c:idx val="4"/>
              <c:layout>
                <c:manualLayout>
                  <c:x val="-3.9257837492002561E-2"/>
                  <c:y val="-3.931722076407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4D-4745-9D00-1B9782AD3432}"/>
                </c:ext>
              </c:extLst>
            </c:dLbl>
            <c:dLbl>
              <c:idx val="5"/>
              <c:layout>
                <c:manualLayout>
                  <c:x val="-4.5553080920564218E-2"/>
                  <c:y val="-3.4687591134441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D-4745-9D00-1B9782AD3432}"/>
                </c:ext>
              </c:extLst>
            </c:dLbl>
            <c:dLbl>
              <c:idx val="6"/>
              <c:layout>
                <c:manualLayout>
                  <c:x val="-4.1817018554062703E-2"/>
                  <c:y val="-4.3946850393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4D-4745-9D00-1B9782AD3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グラフ!$B$2:$K$2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グラフ!$B$4:$K$4</c:f>
              <c:numCache>
                <c:formatCode>General</c:formatCode>
                <c:ptCount val="10"/>
                <c:pt idx="0" formatCode="#,##0_);[Red]\(#,##0\)">
                  <c:v>187</c:v>
                </c:pt>
                <c:pt idx="1">
                  <c:v>249</c:v>
                </c:pt>
                <c:pt idx="2" formatCode="#,##0_);[Red]\(#,##0\)">
                  <c:v>210</c:v>
                </c:pt>
                <c:pt idx="3" formatCode="#,##0_);[Red]\(#,##0\)">
                  <c:v>258</c:v>
                </c:pt>
                <c:pt idx="4" formatCode="#,##0_);[Red]\(#,##0\)">
                  <c:v>217</c:v>
                </c:pt>
                <c:pt idx="5" formatCode="#,##0_);[Red]\(#,##0\)">
                  <c:v>195</c:v>
                </c:pt>
                <c:pt idx="6" formatCode="#,##0_);[Red]\(#,##0\)">
                  <c:v>229</c:v>
                </c:pt>
                <c:pt idx="7" formatCode="#,##0_);[Red]\(#,##0\)">
                  <c:v>183</c:v>
                </c:pt>
                <c:pt idx="8" formatCode="#,##0_);[Red]\(#,##0\)">
                  <c:v>176</c:v>
                </c:pt>
                <c:pt idx="9" formatCode="#,##0_);[Red]\(#,##0\)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4D-4745-9D00-1B9782AD343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979624"/>
        <c:axId val="394978448"/>
      </c:lineChart>
      <c:catAx>
        <c:axId val="39497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78448"/>
        <c:crosses val="autoZero"/>
        <c:auto val="1"/>
        <c:lblAlgn val="ctr"/>
        <c:lblOffset val="100"/>
        <c:noMultiLvlLbl val="0"/>
      </c:catAx>
      <c:valAx>
        <c:axId val="39497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979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73025</xdr:colOff>
      <xdr:row>4</xdr:row>
      <xdr:rowOff>23813</xdr:rowOff>
    </xdr:from>
    <xdr:to>
      <xdr:col>20</xdr:col>
      <xdr:colOff>447675</xdr:colOff>
      <xdr:row>5</xdr:row>
      <xdr:rowOff>257175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50675" y="928688"/>
          <a:ext cx="3813175" cy="2809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人口動態の推移（グラフ）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536575</xdr:colOff>
      <xdr:row>71</xdr:row>
      <xdr:rowOff>15875</xdr:rowOff>
    </xdr:from>
    <xdr:to>
      <xdr:col>24</xdr:col>
      <xdr:colOff>317500</xdr:colOff>
      <xdr:row>74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986250" y="17265650"/>
          <a:ext cx="1438275" cy="52705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+mj-ea"/>
              <a:ea typeface="+mj-ea"/>
            </a:rPr>
            <a:t>Ｈ</a:t>
          </a:r>
          <a:r>
            <a:rPr kumimoji="1" lang="en-US" altLang="ja-JP" sz="1400" b="1">
              <a:latin typeface="+mj-ea"/>
              <a:ea typeface="+mj-ea"/>
            </a:rPr>
            <a:t>30</a:t>
          </a:r>
          <a:r>
            <a:rPr kumimoji="1" lang="ja-JP" altLang="en-US" sz="1400" b="1">
              <a:latin typeface="+mj-ea"/>
              <a:ea typeface="+mj-ea"/>
            </a:rPr>
            <a:t>年度</a:t>
          </a:r>
        </a:p>
      </xdr:txBody>
    </xdr:sp>
    <xdr:clientData/>
  </xdr:twoCellAnchor>
  <xdr:twoCellAnchor>
    <xdr:from>
      <xdr:col>16</xdr:col>
      <xdr:colOff>266700</xdr:colOff>
      <xdr:row>29</xdr:row>
      <xdr:rowOff>276225</xdr:rowOff>
    </xdr:from>
    <xdr:to>
      <xdr:col>26</xdr:col>
      <xdr:colOff>762000</xdr:colOff>
      <xdr:row>37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247650</xdr:colOff>
      <xdr:row>6</xdr:row>
      <xdr:rowOff>0</xdr:rowOff>
    </xdr:from>
    <xdr:to>
      <xdr:col>26</xdr:col>
      <xdr:colOff>762000</xdr:colOff>
      <xdr:row>15</xdr:row>
      <xdr:rowOff>261938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257176</xdr:colOff>
      <xdr:row>17</xdr:row>
      <xdr:rowOff>33337</xdr:rowOff>
    </xdr:from>
    <xdr:to>
      <xdr:col>26</xdr:col>
      <xdr:colOff>781051</xdr:colOff>
      <xdr:row>29</xdr:row>
      <xdr:rowOff>57150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266699</xdr:colOff>
      <xdr:row>37</xdr:row>
      <xdr:rowOff>371475</xdr:rowOff>
    </xdr:from>
    <xdr:to>
      <xdr:col>26</xdr:col>
      <xdr:colOff>761999</xdr:colOff>
      <xdr:row>46</xdr:row>
      <xdr:rowOff>147637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206375</xdr:colOff>
      <xdr:row>2</xdr:row>
      <xdr:rowOff>79375</xdr:rowOff>
    </xdr:from>
    <xdr:to>
      <xdr:col>30</xdr:col>
      <xdr:colOff>268069</xdr:colOff>
      <xdr:row>4</xdr:row>
      <xdr:rowOff>75050</xdr:rowOff>
    </xdr:to>
    <xdr:sp macro="" textlink="">
      <xdr:nvSpPr>
        <xdr:cNvPr id="8" name="テキスト ボックス 3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3398500" y="428625"/>
          <a:ext cx="8777069" cy="567175"/>
        </a:xfrm>
        <a:prstGeom prst="rect">
          <a:avLst/>
        </a:prstGeom>
        <a:noFill/>
        <a:ln w="19050">
          <a:noFill/>
        </a:ln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400" b="1" kern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R5.8.22</a:t>
          </a:r>
          <a:r>
            <a:rPr kumimoji="1" lang="ja-JP" altLang="ja-JP" sz="1400" b="1" kern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400" b="1" kern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令和５年度　</a:t>
          </a:r>
          <a:r>
            <a:rPr kumimoji="1" lang="ja-JP" altLang="ja-JP" sz="1400" b="1" kern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羽咋市まち・ひと・しごと</a:t>
          </a:r>
          <a:r>
            <a:rPr kumimoji="1" lang="ja-JP" altLang="en-US" sz="1400" b="1" kern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創生総合戦略会議</a:t>
          </a:r>
          <a:r>
            <a:rPr kumimoji="1" lang="ja-JP" altLang="ja-JP" sz="1400" b="1" kern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 資料</a:t>
          </a:r>
          <a:endParaRPr kumimoji="1" lang="ja-JP" altLang="ja-JP" sz="1400" kern="12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25</xdr:col>
      <xdr:colOff>417369</xdr:colOff>
      <xdr:row>30</xdr:row>
      <xdr:rowOff>30303</xdr:rowOff>
    </xdr:from>
    <xdr:to>
      <xdr:col>26</xdr:col>
      <xdr:colOff>618260</xdr:colOff>
      <xdr:row>30</xdr:row>
      <xdr:rowOff>354153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200669" y="7097853"/>
          <a:ext cx="905741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（単位：人）</a:t>
          </a:r>
        </a:p>
      </xdr:txBody>
    </xdr:sp>
    <xdr:clientData/>
  </xdr:twoCellAnchor>
  <xdr:twoCellAnchor>
    <xdr:from>
      <xdr:col>25</xdr:col>
      <xdr:colOff>374074</xdr:colOff>
      <xdr:row>38</xdr:row>
      <xdr:rowOff>116028</xdr:rowOff>
    </xdr:from>
    <xdr:to>
      <xdr:col>26</xdr:col>
      <xdr:colOff>561110</xdr:colOff>
      <xdr:row>39</xdr:row>
      <xdr:rowOff>125554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157374" y="10155378"/>
          <a:ext cx="891886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（単位：人）</a:t>
          </a:r>
        </a:p>
      </xdr:txBody>
    </xdr:sp>
    <xdr:clientData/>
  </xdr:twoCellAnchor>
  <xdr:twoCellAnchor>
    <xdr:from>
      <xdr:col>25</xdr:col>
      <xdr:colOff>335974</xdr:colOff>
      <xdr:row>6</xdr:row>
      <xdr:rowOff>122090</xdr:rowOff>
    </xdr:from>
    <xdr:to>
      <xdr:col>26</xdr:col>
      <xdr:colOff>542060</xdr:colOff>
      <xdr:row>7</xdr:row>
      <xdr:rowOff>197424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119274" y="1331765"/>
          <a:ext cx="910936" cy="294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（単位：人）</a:t>
          </a:r>
        </a:p>
      </xdr:txBody>
    </xdr:sp>
    <xdr:clientData/>
  </xdr:twoCellAnchor>
  <xdr:twoCellAnchor>
    <xdr:from>
      <xdr:col>25</xdr:col>
      <xdr:colOff>436419</xdr:colOff>
      <xdr:row>17</xdr:row>
      <xdr:rowOff>123389</xdr:rowOff>
    </xdr:from>
    <xdr:to>
      <xdr:col>26</xdr:col>
      <xdr:colOff>637310</xdr:colOff>
      <xdr:row>18</xdr:row>
      <xdr:rowOff>100875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219719" y="4114364"/>
          <a:ext cx="905741" cy="234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（単位：人）</a:t>
          </a:r>
        </a:p>
      </xdr:txBody>
    </xdr:sp>
    <xdr:clientData/>
  </xdr:twoCellAnchor>
  <xdr:twoCellAnchor>
    <xdr:from>
      <xdr:col>25</xdr:col>
      <xdr:colOff>269876</xdr:colOff>
      <xdr:row>0</xdr:row>
      <xdr:rowOff>63500</xdr:rowOff>
    </xdr:from>
    <xdr:to>
      <xdr:col>26</xdr:col>
      <xdr:colOff>517526</xdr:colOff>
      <xdr:row>2</xdr:row>
      <xdr:rowOff>15875</xdr:rowOff>
    </xdr:to>
    <xdr:sp macro="" textlink="">
      <xdr:nvSpPr>
        <xdr:cNvPr id="13" name="テキスト ボックス 7">
          <a:extLst>
            <a:ext uri="{FF2B5EF4-FFF2-40B4-BE49-F238E27FC236}">
              <a16:creationId xmlns:a16="http://schemas.microsoft.com/office/drawing/2014/main" id="{630F2818-0B03-4668-B68A-42A739E9D49B}"/>
            </a:ext>
          </a:extLst>
        </xdr:cNvPr>
        <xdr:cNvSpPr txBox="1"/>
      </xdr:nvSpPr>
      <xdr:spPr>
        <a:xfrm>
          <a:off x="18462626" y="63500"/>
          <a:ext cx="946150" cy="3016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000"/>
            </a:lnSpc>
          </a:pPr>
          <a:r>
            <a:rPr lang="ja-JP" altLang="en-US" sz="1400" b="1" kern="100">
              <a:effectLst/>
              <a:ea typeface="ＭＳ Ｐゴシック" panose="020B0600070205080204" pitchFamily="50" charset="-128"/>
              <a:cs typeface="Times New Roman" panose="02020603050405020304" pitchFamily="18" charset="0"/>
            </a:rPr>
            <a:t>別紙５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73025</xdr:colOff>
      <xdr:row>4</xdr:row>
      <xdr:rowOff>23813</xdr:rowOff>
    </xdr:from>
    <xdr:to>
      <xdr:col>20</xdr:col>
      <xdr:colOff>447675</xdr:colOff>
      <xdr:row>5</xdr:row>
      <xdr:rowOff>257175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288588" y="976313"/>
          <a:ext cx="3636962" cy="37623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人口動態の推移（グラフ）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536575</xdr:colOff>
      <xdr:row>71</xdr:row>
      <xdr:rowOff>15875</xdr:rowOff>
    </xdr:from>
    <xdr:to>
      <xdr:col>24</xdr:col>
      <xdr:colOff>317500</xdr:colOff>
      <xdr:row>74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347950" y="22218650"/>
          <a:ext cx="1438275" cy="52705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+mj-ea"/>
              <a:ea typeface="+mj-ea"/>
            </a:rPr>
            <a:t>Ｈ</a:t>
          </a:r>
          <a:r>
            <a:rPr kumimoji="1" lang="en-US" altLang="ja-JP" sz="1400" b="1">
              <a:latin typeface="+mj-ea"/>
              <a:ea typeface="+mj-ea"/>
            </a:rPr>
            <a:t>30</a:t>
          </a:r>
          <a:r>
            <a:rPr kumimoji="1" lang="ja-JP" altLang="en-US" sz="1400" b="1">
              <a:latin typeface="+mj-ea"/>
              <a:ea typeface="+mj-ea"/>
            </a:rPr>
            <a:t>年度</a:t>
          </a:r>
        </a:p>
      </xdr:txBody>
    </xdr:sp>
    <xdr:clientData/>
  </xdr:twoCellAnchor>
  <xdr:twoCellAnchor>
    <xdr:from>
      <xdr:col>16</xdr:col>
      <xdr:colOff>266700</xdr:colOff>
      <xdr:row>29</xdr:row>
      <xdr:rowOff>276225</xdr:rowOff>
    </xdr:from>
    <xdr:to>
      <xdr:col>26</xdr:col>
      <xdr:colOff>762000</xdr:colOff>
      <xdr:row>37</xdr:row>
      <xdr:rowOff>161925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247650</xdr:colOff>
      <xdr:row>6</xdr:row>
      <xdr:rowOff>0</xdr:rowOff>
    </xdr:from>
    <xdr:to>
      <xdr:col>26</xdr:col>
      <xdr:colOff>762000</xdr:colOff>
      <xdr:row>15</xdr:row>
      <xdr:rowOff>261938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257176</xdr:colOff>
      <xdr:row>17</xdr:row>
      <xdr:rowOff>33337</xdr:rowOff>
    </xdr:from>
    <xdr:to>
      <xdr:col>26</xdr:col>
      <xdr:colOff>781051</xdr:colOff>
      <xdr:row>29</xdr:row>
      <xdr:rowOff>57150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266699</xdr:colOff>
      <xdr:row>37</xdr:row>
      <xdr:rowOff>371475</xdr:rowOff>
    </xdr:from>
    <xdr:to>
      <xdr:col>26</xdr:col>
      <xdr:colOff>761999</xdr:colOff>
      <xdr:row>46</xdr:row>
      <xdr:rowOff>147637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380999</xdr:colOff>
      <xdr:row>0</xdr:row>
      <xdr:rowOff>154132</xdr:rowOff>
    </xdr:from>
    <xdr:to>
      <xdr:col>27</xdr:col>
      <xdr:colOff>121225</xdr:colOff>
      <xdr:row>2</xdr:row>
      <xdr:rowOff>213172</xdr:rowOff>
    </xdr:to>
    <xdr:sp macro="" textlink="">
      <xdr:nvSpPr>
        <xdr:cNvPr id="14" name="テキスト ボックス 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1989593" y="154132"/>
          <a:ext cx="7574538" cy="392415"/>
        </a:xfrm>
        <a:prstGeom prst="rect">
          <a:avLst/>
        </a:prstGeom>
        <a:noFill/>
        <a:ln w="19050">
          <a:noFill/>
        </a:ln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800" b="1" kern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R4.○.○○</a:t>
          </a:r>
          <a:r>
            <a:rPr kumimoji="1" lang="ja-JP" altLang="en-US" sz="1800" b="1" kern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令和４年度　</a:t>
          </a:r>
          <a:r>
            <a:rPr kumimoji="1" lang="ja-JP" altLang="ja-JP" sz="1800" b="1" kern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羽咋市まち・ひと・しごと創生</a:t>
          </a:r>
          <a:r>
            <a:rPr kumimoji="1" lang="ja-JP" altLang="en-US" sz="1800" b="1" kern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総合戦略会議</a:t>
          </a:r>
          <a:r>
            <a:rPr kumimoji="1" lang="ja-JP" altLang="ja-JP" sz="1800" b="1" kern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 資料</a:t>
          </a:r>
          <a:endParaRPr kumimoji="1" lang="ja-JP" altLang="ja-JP" sz="1800" kern="12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25</xdr:col>
      <xdr:colOff>417369</xdr:colOff>
      <xdr:row>30</xdr:row>
      <xdr:rowOff>30303</xdr:rowOff>
    </xdr:from>
    <xdr:to>
      <xdr:col>26</xdr:col>
      <xdr:colOff>618260</xdr:colOff>
      <xdr:row>30</xdr:row>
      <xdr:rowOff>354153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185824" y="7182712"/>
          <a:ext cx="910936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（単位：人）</a:t>
          </a:r>
        </a:p>
      </xdr:txBody>
    </xdr:sp>
    <xdr:clientData/>
  </xdr:twoCellAnchor>
  <xdr:twoCellAnchor>
    <xdr:from>
      <xdr:col>25</xdr:col>
      <xdr:colOff>374074</xdr:colOff>
      <xdr:row>38</xdr:row>
      <xdr:rowOff>116028</xdr:rowOff>
    </xdr:from>
    <xdr:to>
      <xdr:col>26</xdr:col>
      <xdr:colOff>561110</xdr:colOff>
      <xdr:row>39</xdr:row>
      <xdr:rowOff>125554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8142529" y="10177892"/>
          <a:ext cx="897081" cy="373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（単位：人）</a:t>
          </a:r>
        </a:p>
      </xdr:txBody>
    </xdr:sp>
    <xdr:clientData/>
  </xdr:twoCellAnchor>
  <xdr:twoCellAnchor>
    <xdr:from>
      <xdr:col>25</xdr:col>
      <xdr:colOff>335974</xdr:colOff>
      <xdr:row>6</xdr:row>
      <xdr:rowOff>122090</xdr:rowOff>
    </xdr:from>
    <xdr:to>
      <xdr:col>26</xdr:col>
      <xdr:colOff>542060</xdr:colOff>
      <xdr:row>7</xdr:row>
      <xdr:rowOff>197424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8104429" y="1559499"/>
          <a:ext cx="916131" cy="300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（単位：人）</a:t>
          </a:r>
        </a:p>
      </xdr:txBody>
    </xdr:sp>
    <xdr:clientData/>
  </xdr:twoCellAnchor>
  <xdr:twoCellAnchor>
    <xdr:from>
      <xdr:col>25</xdr:col>
      <xdr:colOff>436419</xdr:colOff>
      <xdr:row>17</xdr:row>
      <xdr:rowOff>123389</xdr:rowOff>
    </xdr:from>
    <xdr:to>
      <xdr:col>26</xdr:col>
      <xdr:colOff>637310</xdr:colOff>
      <xdr:row>18</xdr:row>
      <xdr:rowOff>100875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8204874" y="4245116"/>
          <a:ext cx="910936" cy="237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（単位：人）</a:t>
          </a:r>
        </a:p>
      </xdr:txBody>
    </xdr:sp>
    <xdr:clientData/>
  </xdr:twoCellAnchor>
  <xdr:twoCellAnchor>
    <xdr:from>
      <xdr:col>0</xdr:col>
      <xdr:colOff>29688</xdr:colOff>
      <xdr:row>0</xdr:row>
      <xdr:rowOff>0</xdr:rowOff>
    </xdr:from>
    <xdr:to>
      <xdr:col>2</xdr:col>
      <xdr:colOff>883227</xdr:colOff>
      <xdr:row>2</xdr:row>
      <xdr:rowOff>277090</xdr:rowOff>
    </xdr:to>
    <xdr:sp macro="" textlink="">
      <xdr:nvSpPr>
        <xdr:cNvPr id="16" name="テキスト ボックス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9688" y="0"/>
          <a:ext cx="1390403" cy="623454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500"/>
            </a:lnSpc>
            <a:spcAft>
              <a:spcPts val="0"/>
            </a:spcAft>
          </a:pPr>
          <a:r>
            <a:rPr lang="ja-JP" altLang="en-US" sz="2400" b="1" kern="100">
              <a:effectLst/>
              <a:ea typeface="ＭＳ Ｐゴシック" panose="020B0600070205080204" pitchFamily="50" charset="-128"/>
              <a:cs typeface="Times New Roman" panose="02020603050405020304" pitchFamily="18" charset="0"/>
            </a:rPr>
            <a:t>別紙３</a:t>
          </a:r>
          <a:endParaRPr lang="ja-JP" sz="24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</xdr:row>
      <xdr:rowOff>104775</xdr:rowOff>
    </xdr:from>
    <xdr:to>
      <xdr:col>6</xdr:col>
      <xdr:colOff>276224</xdr:colOff>
      <xdr:row>20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266699</xdr:colOff>
      <xdr:row>29</xdr:row>
      <xdr:rowOff>123825</xdr:rowOff>
    </xdr:from>
    <xdr:to>
      <xdr:col>6</xdr:col>
      <xdr:colOff>447675</xdr:colOff>
      <xdr:row>45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53</xdr:row>
      <xdr:rowOff>0</xdr:rowOff>
    </xdr:from>
    <xdr:to>
      <xdr:col>6</xdr:col>
      <xdr:colOff>457200</xdr:colOff>
      <xdr:row>69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333374</xdr:colOff>
      <xdr:row>75</xdr:row>
      <xdr:rowOff>152399</xdr:rowOff>
    </xdr:from>
    <xdr:to>
      <xdr:col>6</xdr:col>
      <xdr:colOff>476249</xdr:colOff>
      <xdr:row>93</xdr:row>
      <xdr:rowOff>104774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S58"/>
  <sheetViews>
    <sheetView tabSelected="1" view="pageBreakPreview" zoomScale="60" zoomScaleNormal="75" workbookViewId="0"/>
  </sheetViews>
  <sheetFormatPr defaultColWidth="9" defaultRowHeight="13.5" x14ac:dyDescent="0.15"/>
  <cols>
    <col min="1" max="1" width="3.875" customWidth="1"/>
    <col min="2" max="2" width="3.125" customWidth="1"/>
    <col min="3" max="3" width="18.375" customWidth="1"/>
    <col min="4" max="5" width="11.375" hidden="1" customWidth="1"/>
    <col min="6" max="11" width="11.375" customWidth="1"/>
    <col min="12" max="12" width="14.25" bestFit="1" customWidth="1"/>
    <col min="13" max="14" width="11.375" customWidth="1"/>
    <col min="15" max="15" width="14.125" customWidth="1"/>
    <col min="16" max="16" width="10.125" customWidth="1"/>
    <col min="17" max="22" width="8.75" customWidth="1"/>
    <col min="23" max="23" width="12.125" customWidth="1"/>
    <col min="24" max="24" width="9.625" customWidth="1"/>
    <col min="25" max="25" width="8.875" customWidth="1"/>
    <col min="26" max="26" width="9.25" customWidth="1"/>
    <col min="27" max="27" width="10.375" customWidth="1"/>
    <col min="28" max="28" width="11.25" customWidth="1"/>
    <col min="39" max="39" width="15.25" customWidth="1"/>
    <col min="40" max="40" width="12.125" customWidth="1"/>
  </cols>
  <sheetData>
    <row r="3" spans="1:45" ht="23.25" customHeight="1" x14ac:dyDescent="0.15">
      <c r="A3" s="398"/>
      <c r="B3" s="399"/>
      <c r="C3" s="400"/>
      <c r="D3" s="239"/>
      <c r="E3" s="239"/>
      <c r="F3" s="239"/>
      <c r="G3" s="239"/>
      <c r="H3" s="239"/>
      <c r="I3" s="7"/>
      <c r="J3" s="7"/>
      <c r="K3" s="8"/>
      <c r="L3" s="8"/>
      <c r="M3" s="8"/>
      <c r="N3" s="56"/>
      <c r="O3" s="56"/>
      <c r="P3" s="57"/>
      <c r="Q3" s="57"/>
      <c r="R3" s="58"/>
      <c r="S3" s="59"/>
      <c r="AI3" s="401">
        <v>43566</v>
      </c>
      <c r="AJ3" s="402"/>
      <c r="AK3" s="402"/>
      <c r="AL3" s="402"/>
      <c r="AM3" s="402"/>
      <c r="AO3" s="240"/>
      <c r="AP3" s="240"/>
      <c r="AQ3" s="240"/>
      <c r="AR3" s="240"/>
      <c r="AS3" s="240"/>
    </row>
    <row r="4" spans="1:45" ht="21" customHeight="1" x14ac:dyDescent="0.15">
      <c r="A4" s="414" t="s">
        <v>90</v>
      </c>
      <c r="B4" s="414"/>
      <c r="C4" s="414"/>
      <c r="D4" s="414"/>
      <c r="E4" s="414"/>
      <c r="F4" s="414"/>
      <c r="G4" s="414"/>
      <c r="H4" s="414"/>
      <c r="I4" s="414"/>
      <c r="J4" s="414"/>
      <c r="K4" s="402"/>
      <c r="L4" s="8"/>
      <c r="M4" s="8"/>
      <c r="P4" s="240"/>
      <c r="Q4" s="240"/>
      <c r="R4" s="240"/>
      <c r="S4" s="240"/>
      <c r="AG4" s="403" t="s">
        <v>0</v>
      </c>
      <c r="AH4" s="402"/>
      <c r="AI4" s="402"/>
      <c r="AJ4" s="402"/>
      <c r="AK4" s="402"/>
      <c r="AL4" s="402"/>
      <c r="AM4" s="402"/>
      <c r="AO4" s="241"/>
      <c r="AP4" s="241"/>
      <c r="AQ4" s="240"/>
      <c r="AR4" s="240"/>
      <c r="AS4" s="240"/>
    </row>
    <row r="5" spans="1:45" ht="10.5" customHeight="1" x14ac:dyDescent="0.15">
      <c r="A5" s="414"/>
      <c r="B5" s="414"/>
      <c r="C5" s="414"/>
      <c r="D5" s="414"/>
      <c r="E5" s="414"/>
      <c r="F5" s="414"/>
      <c r="G5" s="414"/>
      <c r="H5" s="414"/>
      <c r="I5" s="414"/>
      <c r="J5" s="414"/>
      <c r="K5" s="402"/>
      <c r="L5" s="8"/>
      <c r="M5" s="8"/>
      <c r="N5" s="8"/>
      <c r="O5" s="8"/>
      <c r="P5" s="8"/>
      <c r="U5" s="57"/>
      <c r="V5" s="57"/>
      <c r="W5" s="57"/>
      <c r="X5" s="66"/>
    </row>
    <row r="6" spans="1:45" ht="13.5" customHeight="1" x14ac:dyDescent="0.15">
      <c r="A6" s="414"/>
      <c r="B6" s="414"/>
      <c r="C6" s="414"/>
      <c r="D6" s="414"/>
      <c r="E6" s="414"/>
      <c r="F6" s="414"/>
      <c r="G6" s="414"/>
      <c r="H6" s="414"/>
      <c r="I6" s="414"/>
      <c r="J6" s="414"/>
      <c r="K6" s="402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240"/>
      <c r="Y6" s="240"/>
      <c r="Z6" s="240"/>
    </row>
    <row r="7" spans="1:45" ht="17.25" x14ac:dyDescent="0.2">
      <c r="A7" s="404" t="s">
        <v>64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</row>
    <row r="8" spans="1:45" ht="18.75" customHeight="1" x14ac:dyDescent="0.2">
      <c r="A8" s="247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</row>
    <row r="9" spans="1:45" ht="27.75" customHeight="1" x14ac:dyDescent="0.2">
      <c r="A9" s="13" t="s">
        <v>74</v>
      </c>
      <c r="B9" s="242"/>
      <c r="C9" s="242"/>
      <c r="D9" s="242"/>
      <c r="E9" s="242"/>
      <c r="F9" s="242"/>
      <c r="G9" s="242"/>
      <c r="H9" s="242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</row>
    <row r="10" spans="1:45" ht="18.75" x14ac:dyDescent="0.2">
      <c r="A10" s="408" t="s">
        <v>75</v>
      </c>
      <c r="B10" s="409"/>
      <c r="C10" s="409"/>
      <c r="D10" s="409"/>
      <c r="E10" s="409"/>
      <c r="F10" s="409"/>
      <c r="G10" s="164">
        <v>19609</v>
      </c>
      <c r="H10" s="165" t="s">
        <v>41</v>
      </c>
      <c r="I10" s="62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</row>
    <row r="11" spans="1:45" ht="18.75" x14ac:dyDescent="0.2">
      <c r="A11" s="410" t="s">
        <v>76</v>
      </c>
      <c r="B11" s="407"/>
      <c r="C11" s="407"/>
      <c r="D11" s="407"/>
      <c r="E11" s="407"/>
      <c r="F11" s="407"/>
      <c r="G11" s="81">
        <v>19389</v>
      </c>
      <c r="H11" s="166" t="s">
        <v>42</v>
      </c>
      <c r="I11" s="62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</row>
    <row r="12" spans="1:45" ht="18.75" x14ac:dyDescent="0.2">
      <c r="A12" s="406" t="s">
        <v>77</v>
      </c>
      <c r="B12" s="407"/>
      <c r="C12" s="407"/>
      <c r="D12" s="407"/>
      <c r="E12" s="407"/>
      <c r="F12" s="407"/>
      <c r="G12" s="14">
        <v>19481</v>
      </c>
      <c r="H12" s="166" t="s">
        <v>43</v>
      </c>
      <c r="I12" s="62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</row>
    <row r="13" spans="1:45" ht="18.75" x14ac:dyDescent="0.2">
      <c r="A13" s="411" t="s">
        <v>44</v>
      </c>
      <c r="B13" s="407"/>
      <c r="C13" s="407"/>
      <c r="D13" s="407"/>
      <c r="E13" s="407"/>
      <c r="F13" s="407"/>
      <c r="G13" s="235">
        <f>+G11-G10</f>
        <v>-220</v>
      </c>
      <c r="H13" s="15" t="s">
        <v>1</v>
      </c>
      <c r="I13" s="62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</row>
    <row r="14" spans="1:45" ht="18.75" x14ac:dyDescent="0.2">
      <c r="A14" s="412" t="s">
        <v>45</v>
      </c>
      <c r="B14" s="413"/>
      <c r="C14" s="413"/>
      <c r="D14" s="413"/>
      <c r="E14" s="413"/>
      <c r="F14" s="413"/>
      <c r="G14" s="236">
        <f>+G11-G12</f>
        <v>-92</v>
      </c>
      <c r="H14" s="19" t="s">
        <v>1</v>
      </c>
      <c r="I14" s="63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</row>
    <row r="15" spans="1:45" ht="24" customHeight="1" x14ac:dyDescent="0.15">
      <c r="U15" s="60"/>
    </row>
    <row r="16" spans="1:45" ht="22.5" customHeight="1" thickBot="1" x14ac:dyDescent="0.2">
      <c r="A16" s="20" t="s">
        <v>2</v>
      </c>
      <c r="L16" s="285" t="s">
        <v>89</v>
      </c>
      <c r="P16" s="64">
        <v>-23</v>
      </c>
      <c r="Q16" s="65"/>
      <c r="V16" s="65"/>
      <c r="W16" s="65"/>
    </row>
    <row r="17" spans="1:16" s="1" customFormat="1" ht="15" customHeight="1" thickTop="1" x14ac:dyDescent="0.15">
      <c r="A17" s="417" t="s">
        <v>3</v>
      </c>
      <c r="B17" s="22" t="s">
        <v>4</v>
      </c>
      <c r="C17" s="23"/>
      <c r="D17" s="23"/>
      <c r="E17" s="23"/>
      <c r="F17" s="23"/>
      <c r="G17" s="23"/>
      <c r="H17" s="252"/>
      <c r="I17" s="252"/>
      <c r="J17" s="250"/>
      <c r="K17" s="174"/>
      <c r="L17" s="420" t="s">
        <v>57</v>
      </c>
      <c r="M17" s="423" t="s">
        <v>59</v>
      </c>
      <c r="N17" s="426" t="s">
        <v>85</v>
      </c>
      <c r="O17" s="393" t="s">
        <v>86</v>
      </c>
    </row>
    <row r="18" spans="1:16" s="1" customFormat="1" ht="20.25" customHeight="1" x14ac:dyDescent="0.15">
      <c r="A18" s="418"/>
      <c r="B18" s="24"/>
      <c r="C18" s="25"/>
      <c r="D18" s="253" t="s">
        <v>5</v>
      </c>
      <c r="E18" s="253" t="s">
        <v>6</v>
      </c>
      <c r="F18" s="281" t="s">
        <v>8</v>
      </c>
      <c r="G18" s="281" t="s">
        <v>9</v>
      </c>
      <c r="H18" s="281" t="s">
        <v>10</v>
      </c>
      <c r="I18" s="281" t="s">
        <v>11</v>
      </c>
      <c r="J18" s="281" t="s">
        <v>12</v>
      </c>
      <c r="K18" s="171" t="s">
        <v>38</v>
      </c>
      <c r="L18" s="421"/>
      <c r="M18" s="424"/>
      <c r="N18" s="427"/>
      <c r="O18" s="394"/>
    </row>
    <row r="19" spans="1:16" s="1" customFormat="1" ht="17.25" customHeight="1" x14ac:dyDescent="0.15">
      <c r="A19" s="419"/>
      <c r="B19" s="251"/>
      <c r="C19" s="249"/>
      <c r="D19" s="28" t="s">
        <v>13</v>
      </c>
      <c r="E19" s="28" t="s">
        <v>13</v>
      </c>
      <c r="F19" s="28" t="s">
        <v>13</v>
      </c>
      <c r="G19" s="28" t="s">
        <v>13</v>
      </c>
      <c r="H19" s="28" t="s">
        <v>13</v>
      </c>
      <c r="I19" s="28" t="s">
        <v>13</v>
      </c>
      <c r="J19" s="29" t="s">
        <v>13</v>
      </c>
      <c r="K19" s="176" t="s">
        <v>13</v>
      </c>
      <c r="L19" s="422"/>
      <c r="M19" s="425"/>
      <c r="N19" s="428"/>
      <c r="O19" s="395"/>
    </row>
    <row r="20" spans="1:16" s="1" customFormat="1" ht="29.25" customHeight="1" x14ac:dyDescent="0.15">
      <c r="A20" s="30">
        <v>1</v>
      </c>
      <c r="B20" s="396" t="s">
        <v>46</v>
      </c>
      <c r="C20" s="397"/>
      <c r="D20" s="82" t="s">
        <v>14</v>
      </c>
      <c r="E20" s="82" t="s">
        <v>14</v>
      </c>
      <c r="F20" s="82" t="s">
        <v>14</v>
      </c>
      <c r="G20" s="286" t="s">
        <v>14</v>
      </c>
      <c r="H20" s="340">
        <v>21526</v>
      </c>
      <c r="I20" s="299">
        <v>21319</v>
      </c>
      <c r="J20" s="112">
        <v>21131</v>
      </c>
      <c r="K20" s="308">
        <v>20925</v>
      </c>
      <c r="L20" s="373">
        <v>20698</v>
      </c>
      <c r="M20" s="357">
        <v>20096</v>
      </c>
      <c r="N20" s="219">
        <v>19853</v>
      </c>
      <c r="O20" s="113">
        <v>19609</v>
      </c>
      <c r="P20" s="276"/>
    </row>
    <row r="21" spans="1:16" s="1" customFormat="1" ht="29.25" customHeight="1" x14ac:dyDescent="0.15">
      <c r="A21" s="30">
        <v>2</v>
      </c>
      <c r="B21" s="32" t="s">
        <v>15</v>
      </c>
      <c r="C21" s="243"/>
      <c r="D21" s="83">
        <v>22882</v>
      </c>
      <c r="E21" s="83">
        <v>22636</v>
      </c>
      <c r="F21" s="83">
        <v>22123</v>
      </c>
      <c r="G21" s="287">
        <v>21820</v>
      </c>
      <c r="H21" s="83">
        <v>21558</v>
      </c>
      <c r="I21" s="300">
        <v>21653</v>
      </c>
      <c r="J21" s="115">
        <v>21360</v>
      </c>
      <c r="K21" s="345">
        <v>20947</v>
      </c>
      <c r="L21" s="374">
        <v>20546</v>
      </c>
      <c r="M21" s="358">
        <v>20146</v>
      </c>
      <c r="N21" s="220">
        <v>19767</v>
      </c>
      <c r="O21" s="116">
        <v>19389</v>
      </c>
      <c r="P21" s="279"/>
    </row>
    <row r="22" spans="1:16" s="1" customFormat="1" ht="29.25" customHeight="1" x14ac:dyDescent="0.15">
      <c r="A22" s="30">
        <v>3</v>
      </c>
      <c r="B22" s="429" t="s">
        <v>16</v>
      </c>
      <c r="C22" s="430"/>
      <c r="D22" s="85">
        <v>-316</v>
      </c>
      <c r="E22" s="85">
        <v>-246</v>
      </c>
      <c r="F22" s="85">
        <v>-285</v>
      </c>
      <c r="G22" s="288">
        <v>-303</v>
      </c>
      <c r="H22" s="85">
        <v>-262</v>
      </c>
      <c r="I22" s="301">
        <v>95</v>
      </c>
      <c r="J22" s="118">
        <v>-293</v>
      </c>
      <c r="K22" s="346">
        <v>-413</v>
      </c>
      <c r="L22" s="375">
        <v>-401</v>
      </c>
      <c r="M22" s="295">
        <v>-400</v>
      </c>
      <c r="N22" s="221">
        <v>-379</v>
      </c>
      <c r="O22" s="119">
        <f>O21-N21</f>
        <v>-378</v>
      </c>
      <c r="P22" s="276"/>
    </row>
    <row r="23" spans="1:16" s="1" customFormat="1" ht="29.25" customHeight="1" x14ac:dyDescent="0.15">
      <c r="A23" s="35">
        <v>4</v>
      </c>
      <c r="B23" s="431" t="s">
        <v>17</v>
      </c>
      <c r="C23" s="432"/>
      <c r="D23" s="84" t="s">
        <v>14</v>
      </c>
      <c r="E23" s="84" t="s">
        <v>14</v>
      </c>
      <c r="F23" s="84" t="s">
        <v>14</v>
      </c>
      <c r="G23" s="289" t="s">
        <v>14</v>
      </c>
      <c r="H23" s="341">
        <v>32</v>
      </c>
      <c r="I23" s="300">
        <v>334</v>
      </c>
      <c r="J23" s="115">
        <v>229</v>
      </c>
      <c r="K23" s="347">
        <v>22</v>
      </c>
      <c r="L23" s="376">
        <v>-152</v>
      </c>
      <c r="M23" s="359">
        <v>50</v>
      </c>
      <c r="N23" s="338">
        <v>-86</v>
      </c>
      <c r="O23" s="237">
        <f>+O21-O20</f>
        <v>-220</v>
      </c>
      <c r="P23" s="278"/>
    </row>
    <row r="24" spans="1:16" s="1" customFormat="1" ht="29.25" customHeight="1" x14ac:dyDescent="0.15">
      <c r="A24" s="36">
        <v>5</v>
      </c>
      <c r="B24" s="244" t="s">
        <v>18</v>
      </c>
      <c r="C24" s="245"/>
      <c r="D24" s="84" t="s">
        <v>14</v>
      </c>
      <c r="E24" s="84" t="s">
        <v>14</v>
      </c>
      <c r="F24" s="84" t="s">
        <v>14</v>
      </c>
      <c r="G24" s="289" t="s">
        <v>14</v>
      </c>
      <c r="H24" s="120" t="s">
        <v>78</v>
      </c>
      <c r="I24" s="300" t="s">
        <v>79</v>
      </c>
      <c r="J24" s="115" t="s">
        <v>80</v>
      </c>
      <c r="K24" s="347" t="s">
        <v>81</v>
      </c>
      <c r="L24" s="377" t="s">
        <v>82</v>
      </c>
      <c r="M24" s="360" t="s">
        <v>83</v>
      </c>
      <c r="N24" s="343" t="s">
        <v>84</v>
      </c>
      <c r="O24" s="344" t="s">
        <v>87</v>
      </c>
      <c r="P24" s="277"/>
    </row>
    <row r="25" spans="1:16" s="1" customFormat="1" ht="29.25" customHeight="1" thickBot="1" x14ac:dyDescent="0.2">
      <c r="A25" s="36">
        <v>6</v>
      </c>
      <c r="B25" s="433" t="s">
        <v>19</v>
      </c>
      <c r="C25" s="434"/>
      <c r="D25" s="84" t="s">
        <v>14</v>
      </c>
      <c r="E25" s="84" t="s">
        <v>14</v>
      </c>
      <c r="F25" s="84" t="s">
        <v>14</v>
      </c>
      <c r="G25" s="289" t="s">
        <v>14</v>
      </c>
      <c r="H25" s="342">
        <v>-78</v>
      </c>
      <c r="I25" s="301">
        <v>254</v>
      </c>
      <c r="J25" s="339">
        <v>323</v>
      </c>
      <c r="K25" s="347">
        <v>277</v>
      </c>
      <c r="L25" s="378">
        <v>177</v>
      </c>
      <c r="M25" s="361">
        <v>75</v>
      </c>
      <c r="N25" s="337">
        <v>-9</v>
      </c>
      <c r="O25" s="282">
        <f>19387-19481</f>
        <v>-94</v>
      </c>
      <c r="P25" s="278"/>
    </row>
    <row r="26" spans="1:16" s="1" customFormat="1" ht="29.25" hidden="1" customHeight="1" x14ac:dyDescent="0.15">
      <c r="A26" s="30">
        <v>4</v>
      </c>
      <c r="B26" s="435" t="s">
        <v>20</v>
      </c>
      <c r="C26" s="436"/>
      <c r="D26" s="86"/>
      <c r="E26" s="86"/>
      <c r="F26" s="86"/>
      <c r="G26" s="290" t="s">
        <v>14</v>
      </c>
      <c r="H26" s="121">
        <v>-262</v>
      </c>
      <c r="I26" s="301">
        <v>95</v>
      </c>
      <c r="J26" s="123">
        <v>-293</v>
      </c>
      <c r="K26" s="347" t="e">
        <v>#REF!</v>
      </c>
      <c r="L26" s="379" t="e">
        <v>#REF!</v>
      </c>
      <c r="M26" s="362" t="e">
        <v>#REF!</v>
      </c>
      <c r="N26" s="223" t="e">
        <v>#REF!</v>
      </c>
      <c r="O26" s="124" t="e">
        <f>+O21-#REF!</f>
        <v>#REF!</v>
      </c>
    </row>
    <row r="27" spans="1:16" s="1" customFormat="1" ht="29.25" hidden="1" customHeight="1" x14ac:dyDescent="0.15">
      <c r="A27" s="30">
        <v>5</v>
      </c>
      <c r="B27" s="12"/>
      <c r="C27" s="39" t="s">
        <v>21</v>
      </c>
      <c r="D27" s="87"/>
      <c r="E27" s="87"/>
      <c r="F27" s="87"/>
      <c r="G27" s="291">
        <v>-300</v>
      </c>
      <c r="H27" s="125">
        <v>-262</v>
      </c>
      <c r="I27" s="302">
        <v>95</v>
      </c>
      <c r="J27" s="126"/>
      <c r="K27" s="348">
        <v>-706</v>
      </c>
      <c r="L27" s="380">
        <v>-1107</v>
      </c>
      <c r="M27" s="363">
        <v>-1214</v>
      </c>
      <c r="N27" s="224">
        <v>-1180</v>
      </c>
      <c r="O27" s="127">
        <f>+O21-L21</f>
        <v>-1157</v>
      </c>
    </row>
    <row r="28" spans="1:16" s="1" customFormat="1" ht="29.25" hidden="1" customHeight="1" x14ac:dyDescent="0.15">
      <c r="A28" s="30">
        <v>6</v>
      </c>
      <c r="B28" s="40"/>
      <c r="C28" s="41" t="s">
        <v>22</v>
      </c>
      <c r="D28" s="88"/>
      <c r="E28" s="88"/>
      <c r="F28" s="88"/>
      <c r="G28" s="292">
        <v>-1.3748854262144821</v>
      </c>
      <c r="H28" s="128">
        <v>-1.2153260970405417</v>
      </c>
      <c r="I28" s="303">
        <v>0.43873828106959778</v>
      </c>
      <c r="J28" s="129"/>
      <c r="K28" s="349">
        <v>-3.370411037380054</v>
      </c>
      <c r="L28" s="381">
        <v>-5.3879100554852526</v>
      </c>
      <c r="M28" s="303">
        <v>-6.0260101260796191</v>
      </c>
      <c r="N28" s="225">
        <v>-5.9695452015986241</v>
      </c>
      <c r="O28" s="130">
        <f>+O27/O21*100</f>
        <v>-5.967301046985404</v>
      </c>
    </row>
    <row r="29" spans="1:16" s="1" customFormat="1" ht="29.25" hidden="1" customHeight="1" x14ac:dyDescent="0.15">
      <c r="A29" s="246">
        <v>5</v>
      </c>
      <c r="B29" s="437" t="s">
        <v>23</v>
      </c>
      <c r="C29" s="438"/>
      <c r="D29" s="89"/>
      <c r="E29" s="89"/>
      <c r="F29" s="89"/>
      <c r="G29" s="293" t="s">
        <v>14</v>
      </c>
      <c r="H29" s="131">
        <v>1.0014865743751742</v>
      </c>
      <c r="I29" s="304">
        <v>1.0156667761152025</v>
      </c>
      <c r="J29" s="133">
        <v>1.0108371586768254</v>
      </c>
      <c r="K29" s="350">
        <v>1.0010513739545999</v>
      </c>
      <c r="L29" s="382">
        <v>0.99265629529423127</v>
      </c>
      <c r="M29" s="364">
        <v>1.0024880573248407</v>
      </c>
      <c r="N29" s="226">
        <v>0.99566816098322675</v>
      </c>
      <c r="O29" s="134">
        <f t="shared" ref="O29" si="0">+O21/O20</f>
        <v>0.98878066194094549</v>
      </c>
    </row>
    <row r="30" spans="1:16" s="1" customFormat="1" ht="29.25" customHeight="1" x14ac:dyDescent="0.15">
      <c r="A30" s="42">
        <v>7</v>
      </c>
      <c r="B30" s="415" t="s">
        <v>24</v>
      </c>
      <c r="C30" s="416"/>
      <c r="D30" s="90">
        <f t="shared" ref="D30:O30" si="1">+D31+D34</f>
        <v>-316</v>
      </c>
      <c r="E30" s="90">
        <f t="shared" si="1"/>
        <v>-246</v>
      </c>
      <c r="F30" s="90">
        <v>-285</v>
      </c>
      <c r="G30" s="294">
        <v>-303</v>
      </c>
      <c r="H30" s="135">
        <v>-243</v>
      </c>
      <c r="I30" s="305">
        <v>-199</v>
      </c>
      <c r="J30" s="137">
        <v>-293</v>
      </c>
      <c r="K30" s="351">
        <v>-413</v>
      </c>
      <c r="L30" s="383">
        <v>-401</v>
      </c>
      <c r="M30" s="365">
        <v>-400</v>
      </c>
      <c r="N30" s="227">
        <v>-379</v>
      </c>
      <c r="O30" s="138">
        <f t="shared" si="1"/>
        <v>-378</v>
      </c>
    </row>
    <row r="31" spans="1:16" s="1" customFormat="1" ht="29.25" customHeight="1" x14ac:dyDescent="0.15">
      <c r="A31" s="2">
        <v>8</v>
      </c>
      <c r="B31" s="43" t="s">
        <v>25</v>
      </c>
      <c r="C31" s="44"/>
      <c r="D31" s="91">
        <f t="shared" ref="D31:O31" si="2">+D32-D33</f>
        <v>-162</v>
      </c>
      <c r="E31" s="91">
        <f t="shared" si="2"/>
        <v>-154</v>
      </c>
      <c r="F31" s="91">
        <v>-123</v>
      </c>
      <c r="G31" s="295">
        <v>-163</v>
      </c>
      <c r="H31" s="139">
        <v>-197</v>
      </c>
      <c r="I31" s="306">
        <v>-178</v>
      </c>
      <c r="J31" s="140">
        <v>-205</v>
      </c>
      <c r="K31" s="352">
        <v>-223</v>
      </c>
      <c r="L31" s="384">
        <v>-193</v>
      </c>
      <c r="M31" s="366">
        <v>-261</v>
      </c>
      <c r="N31" s="228">
        <v>-260</v>
      </c>
      <c r="O31" s="141">
        <f t="shared" si="2"/>
        <v>-313</v>
      </c>
    </row>
    <row r="32" spans="1:16" s="1" customFormat="1" ht="29.25" customHeight="1" x14ac:dyDescent="0.15">
      <c r="A32" s="2">
        <v>9</v>
      </c>
      <c r="B32" s="45"/>
      <c r="C32" s="46" t="s">
        <v>26</v>
      </c>
      <c r="D32" s="92">
        <v>131</v>
      </c>
      <c r="E32" s="92">
        <v>131</v>
      </c>
      <c r="F32" s="92">
        <v>174</v>
      </c>
      <c r="G32" s="296">
        <v>144</v>
      </c>
      <c r="H32" s="142">
        <v>105</v>
      </c>
      <c r="I32" s="300">
        <v>117</v>
      </c>
      <c r="J32" s="115">
        <v>104</v>
      </c>
      <c r="K32" s="345">
        <v>95</v>
      </c>
      <c r="L32" s="385">
        <v>113</v>
      </c>
      <c r="M32" s="287">
        <v>104</v>
      </c>
      <c r="N32" s="229">
        <v>86</v>
      </c>
      <c r="O32" s="143">
        <v>96</v>
      </c>
    </row>
    <row r="33" spans="1:15" s="1" customFormat="1" ht="29.25" customHeight="1" x14ac:dyDescent="0.15">
      <c r="A33" s="2">
        <v>10</v>
      </c>
      <c r="B33" s="48"/>
      <c r="C33" s="46" t="s">
        <v>27</v>
      </c>
      <c r="D33" s="92">
        <v>293</v>
      </c>
      <c r="E33" s="92">
        <v>285</v>
      </c>
      <c r="F33" s="92">
        <v>297</v>
      </c>
      <c r="G33" s="296">
        <v>307</v>
      </c>
      <c r="H33" s="142">
        <v>302</v>
      </c>
      <c r="I33" s="300">
        <v>295</v>
      </c>
      <c r="J33" s="115">
        <v>309</v>
      </c>
      <c r="K33" s="345">
        <v>318</v>
      </c>
      <c r="L33" s="385">
        <v>306</v>
      </c>
      <c r="M33" s="287">
        <v>365</v>
      </c>
      <c r="N33" s="229">
        <v>346</v>
      </c>
      <c r="O33" s="143">
        <v>409</v>
      </c>
    </row>
    <row r="34" spans="1:15" s="1" customFormat="1" ht="29.25" customHeight="1" x14ac:dyDescent="0.15">
      <c r="A34" s="2">
        <v>11</v>
      </c>
      <c r="B34" s="49" t="s">
        <v>28</v>
      </c>
      <c r="C34" s="50"/>
      <c r="D34" s="93">
        <f t="shared" ref="D34:E34" si="3">+D35-D39</f>
        <v>-154</v>
      </c>
      <c r="E34" s="93">
        <f t="shared" si="3"/>
        <v>-92</v>
      </c>
      <c r="F34" s="93">
        <v>-162</v>
      </c>
      <c r="G34" s="297">
        <v>-140</v>
      </c>
      <c r="H34" s="139">
        <v>-46</v>
      </c>
      <c r="I34" s="306">
        <v>-21</v>
      </c>
      <c r="J34" s="140">
        <v>-88</v>
      </c>
      <c r="K34" s="352">
        <v>-190</v>
      </c>
      <c r="L34" s="384">
        <v>-208</v>
      </c>
      <c r="M34" s="366">
        <v>-139</v>
      </c>
      <c r="N34" s="228">
        <v>-119</v>
      </c>
      <c r="O34" s="141">
        <f>+O35-O39</f>
        <v>-65</v>
      </c>
    </row>
    <row r="35" spans="1:15" s="1" customFormat="1" ht="29.25" customHeight="1" x14ac:dyDescent="0.15">
      <c r="A35" s="2">
        <v>12</v>
      </c>
      <c r="B35" s="51"/>
      <c r="C35" s="172" t="s">
        <v>48</v>
      </c>
      <c r="D35" s="95">
        <v>519</v>
      </c>
      <c r="E35" s="95">
        <v>528</v>
      </c>
      <c r="F35" s="95">
        <v>486</v>
      </c>
      <c r="G35" s="298">
        <v>537</v>
      </c>
      <c r="H35" s="144">
        <v>504</v>
      </c>
      <c r="I35" s="307">
        <v>561</v>
      </c>
      <c r="J35" s="146">
        <v>517</v>
      </c>
      <c r="K35" s="353">
        <v>476</v>
      </c>
      <c r="L35" s="386">
        <v>527</v>
      </c>
      <c r="M35" s="367">
        <v>443</v>
      </c>
      <c r="N35" s="230">
        <v>437</v>
      </c>
      <c r="O35" s="147">
        <v>530</v>
      </c>
    </row>
    <row r="36" spans="1:15" s="1" customFormat="1" ht="29.25" customHeight="1" x14ac:dyDescent="0.15">
      <c r="A36" s="4">
        <v>13</v>
      </c>
      <c r="B36" s="51"/>
      <c r="C36" s="96" t="s">
        <v>16</v>
      </c>
      <c r="D36" s="97">
        <v>-63</v>
      </c>
      <c r="E36" s="98">
        <f t="shared" ref="E36" si="4">E35-D35</f>
        <v>9</v>
      </c>
      <c r="F36" s="97">
        <v>-75</v>
      </c>
      <c r="G36" s="316">
        <v>51</v>
      </c>
      <c r="H36" s="332">
        <v>-33</v>
      </c>
      <c r="I36" s="317">
        <v>57</v>
      </c>
      <c r="J36" s="331">
        <v>-44</v>
      </c>
      <c r="K36" s="354">
        <v>-41</v>
      </c>
      <c r="L36" s="387">
        <v>10</v>
      </c>
      <c r="M36" s="368">
        <v>-33</v>
      </c>
      <c r="N36" s="256">
        <v>-6</v>
      </c>
      <c r="O36" s="283">
        <f>O35-N35</f>
        <v>93</v>
      </c>
    </row>
    <row r="37" spans="1:15" s="1" customFormat="1" ht="29.25" customHeight="1" x14ac:dyDescent="0.15">
      <c r="A37" s="4">
        <v>14</v>
      </c>
      <c r="B37" s="51"/>
      <c r="C37" s="94" t="s">
        <v>29</v>
      </c>
      <c r="D37" s="95">
        <v>308</v>
      </c>
      <c r="E37" s="95">
        <v>298</v>
      </c>
      <c r="F37" s="318">
        <v>299</v>
      </c>
      <c r="G37" s="319">
        <v>288</v>
      </c>
      <c r="H37" s="320">
        <v>294</v>
      </c>
      <c r="I37" s="309">
        <v>313</v>
      </c>
      <c r="J37" s="321">
        <v>300</v>
      </c>
      <c r="K37" s="353">
        <v>281</v>
      </c>
      <c r="L37" s="374">
        <v>298</v>
      </c>
      <c r="M37" s="358">
        <v>260</v>
      </c>
      <c r="N37" s="220">
        <v>261</v>
      </c>
      <c r="O37" s="147">
        <v>301</v>
      </c>
    </row>
    <row r="38" spans="1:15" s="1" customFormat="1" ht="29.25" customHeight="1" x14ac:dyDescent="0.15">
      <c r="A38" s="4">
        <v>15</v>
      </c>
      <c r="B38" s="51"/>
      <c r="C38" s="94" t="s">
        <v>30</v>
      </c>
      <c r="D38" s="95">
        <v>211</v>
      </c>
      <c r="E38" s="95">
        <v>230</v>
      </c>
      <c r="F38" s="318">
        <v>187</v>
      </c>
      <c r="G38" s="319">
        <v>249</v>
      </c>
      <c r="H38" s="320">
        <v>210</v>
      </c>
      <c r="I38" s="309">
        <v>258</v>
      </c>
      <c r="J38" s="321">
        <v>217</v>
      </c>
      <c r="K38" s="353">
        <v>195</v>
      </c>
      <c r="L38" s="374">
        <v>229</v>
      </c>
      <c r="M38" s="358">
        <v>183</v>
      </c>
      <c r="N38" s="220">
        <v>176</v>
      </c>
      <c r="O38" s="147">
        <v>229</v>
      </c>
    </row>
    <row r="39" spans="1:15" s="1" customFormat="1" ht="29.25" customHeight="1" x14ac:dyDescent="0.15">
      <c r="A39" s="4">
        <v>16</v>
      </c>
      <c r="B39" s="51"/>
      <c r="C39" s="172" t="s">
        <v>47</v>
      </c>
      <c r="D39" s="95">
        <v>673</v>
      </c>
      <c r="E39" s="95">
        <v>620</v>
      </c>
      <c r="F39" s="318">
        <v>648</v>
      </c>
      <c r="G39" s="319">
        <v>677</v>
      </c>
      <c r="H39" s="320">
        <v>550</v>
      </c>
      <c r="I39" s="309">
        <v>582</v>
      </c>
      <c r="J39" s="321">
        <v>605</v>
      </c>
      <c r="K39" s="353">
        <v>666</v>
      </c>
      <c r="L39" s="374">
        <v>735</v>
      </c>
      <c r="M39" s="358">
        <v>582</v>
      </c>
      <c r="N39" s="220">
        <v>556</v>
      </c>
      <c r="O39" s="147">
        <v>595</v>
      </c>
    </row>
    <row r="40" spans="1:15" s="1" customFormat="1" ht="29.25" customHeight="1" x14ac:dyDescent="0.15">
      <c r="A40" s="4">
        <v>17</v>
      </c>
      <c r="B40" s="51"/>
      <c r="C40" s="99" t="s">
        <v>16</v>
      </c>
      <c r="D40" s="101">
        <v>-67</v>
      </c>
      <c r="E40" s="101">
        <f t="shared" ref="E40" si="5">E39-D39</f>
        <v>-53</v>
      </c>
      <c r="F40" s="322">
        <v>35</v>
      </c>
      <c r="G40" s="323">
        <v>29</v>
      </c>
      <c r="H40" s="333">
        <v>-127</v>
      </c>
      <c r="I40" s="310">
        <v>32</v>
      </c>
      <c r="J40" s="324">
        <v>23</v>
      </c>
      <c r="K40" s="355">
        <v>61</v>
      </c>
      <c r="L40" s="388">
        <v>130</v>
      </c>
      <c r="M40" s="369">
        <v>-84</v>
      </c>
      <c r="N40" s="257">
        <v>-26</v>
      </c>
      <c r="O40" s="284">
        <f>O39-N39</f>
        <v>39</v>
      </c>
    </row>
    <row r="41" spans="1:15" s="1" customFormat="1" ht="29.25" customHeight="1" x14ac:dyDescent="0.15">
      <c r="A41" s="4">
        <v>18</v>
      </c>
      <c r="B41" s="51"/>
      <c r="C41" s="52" t="s">
        <v>31</v>
      </c>
      <c r="D41" s="92">
        <v>386</v>
      </c>
      <c r="E41" s="92">
        <v>362</v>
      </c>
      <c r="F41" s="325">
        <v>416</v>
      </c>
      <c r="G41" s="326">
        <v>423</v>
      </c>
      <c r="H41" s="142">
        <v>354</v>
      </c>
      <c r="I41" s="300">
        <v>292</v>
      </c>
      <c r="J41" s="114">
        <v>329</v>
      </c>
      <c r="K41" s="345">
        <v>364</v>
      </c>
      <c r="L41" s="385">
        <v>399</v>
      </c>
      <c r="M41" s="287">
        <v>354</v>
      </c>
      <c r="N41" s="229">
        <v>349</v>
      </c>
      <c r="O41" s="157">
        <v>327</v>
      </c>
    </row>
    <row r="42" spans="1:15" s="1" customFormat="1" ht="29.25" customHeight="1" thickBot="1" x14ac:dyDescent="0.2">
      <c r="A42" s="3">
        <v>19</v>
      </c>
      <c r="B42" s="102"/>
      <c r="C42" s="55" t="s">
        <v>32</v>
      </c>
      <c r="D42" s="103">
        <v>287</v>
      </c>
      <c r="E42" s="103">
        <v>258</v>
      </c>
      <c r="F42" s="327">
        <v>232</v>
      </c>
      <c r="G42" s="328">
        <v>254</v>
      </c>
      <c r="H42" s="109">
        <v>196</v>
      </c>
      <c r="I42" s="311">
        <v>290</v>
      </c>
      <c r="J42" s="329">
        <v>276</v>
      </c>
      <c r="K42" s="356">
        <v>302</v>
      </c>
      <c r="L42" s="389">
        <v>336</v>
      </c>
      <c r="M42" s="370">
        <v>228</v>
      </c>
      <c r="N42" s="330">
        <v>207</v>
      </c>
      <c r="O42" s="161">
        <v>268</v>
      </c>
    </row>
    <row r="43" spans="1:15" s="1" customFormat="1" ht="15.75" thickBot="1" x14ac:dyDescent="0.2">
      <c r="D43" s="104"/>
      <c r="E43" s="104"/>
      <c r="F43" s="104"/>
      <c r="G43" s="104"/>
      <c r="H43" s="104"/>
      <c r="I43" s="104"/>
      <c r="J43" s="104"/>
      <c r="K43" s="104"/>
      <c r="L43" s="390"/>
      <c r="M43" s="191"/>
      <c r="N43" s="232"/>
    </row>
    <row r="44" spans="1:15" s="1" customFormat="1" ht="24.75" customHeight="1" x14ac:dyDescent="0.15">
      <c r="C44" s="105" t="s">
        <v>33</v>
      </c>
      <c r="D44" s="106">
        <v>91</v>
      </c>
      <c r="E44" s="106">
        <v>93</v>
      </c>
      <c r="F44" s="106">
        <v>79</v>
      </c>
      <c r="G44" s="312">
        <v>81</v>
      </c>
      <c r="H44" s="106">
        <v>97</v>
      </c>
      <c r="I44" s="312">
        <v>153</v>
      </c>
      <c r="J44" s="106">
        <v>196</v>
      </c>
      <c r="K44" s="314">
        <v>181</v>
      </c>
      <c r="L44" s="391">
        <v>151</v>
      </c>
      <c r="M44" s="371">
        <v>154</v>
      </c>
      <c r="N44" s="233">
        <v>137</v>
      </c>
      <c r="O44" s="162">
        <v>154</v>
      </c>
    </row>
    <row r="45" spans="1:15" s="1" customFormat="1" ht="24.75" customHeight="1" thickBot="1" x14ac:dyDescent="0.2">
      <c r="C45" s="107" t="s">
        <v>16</v>
      </c>
      <c r="D45" s="108" t="s">
        <v>34</v>
      </c>
      <c r="E45" s="109">
        <v>2</v>
      </c>
      <c r="F45" s="108" t="s">
        <v>36</v>
      </c>
      <c r="G45" s="334">
        <v>2</v>
      </c>
      <c r="H45" s="109">
        <v>16</v>
      </c>
      <c r="I45" s="313">
        <v>56</v>
      </c>
      <c r="J45" s="109">
        <v>43</v>
      </c>
      <c r="K45" s="336">
        <v>-15</v>
      </c>
      <c r="L45" s="392">
        <v>-30</v>
      </c>
      <c r="M45" s="372">
        <v>3</v>
      </c>
      <c r="N45" s="335">
        <v>-17</v>
      </c>
      <c r="O45" s="315">
        <v>17</v>
      </c>
    </row>
    <row r="46" spans="1:15" s="1" customFormat="1" ht="24.75" customHeight="1" x14ac:dyDescent="0.15">
      <c r="C46" s="193"/>
      <c r="D46" s="192"/>
      <c r="E46" s="194"/>
      <c r="F46" s="192"/>
      <c r="G46" s="192"/>
      <c r="H46" s="194"/>
      <c r="I46" s="194"/>
      <c r="J46" s="194"/>
      <c r="K46" s="194"/>
      <c r="L46" s="192"/>
      <c r="M46" s="192"/>
      <c r="N46" s="195"/>
      <c r="O46" s="195"/>
    </row>
    <row r="47" spans="1:15" s="1" customFormat="1" ht="24.75" customHeight="1" x14ac:dyDescent="0.15"/>
    <row r="48" spans="1:15" s="1" customFormat="1" ht="20.25" customHeight="1" x14ac:dyDescent="0.15">
      <c r="C48" s="196" t="s">
        <v>73</v>
      </c>
      <c r="E48" s="194"/>
      <c r="F48" s="192"/>
      <c r="G48" s="192"/>
      <c r="H48" s="194"/>
      <c r="I48" s="194"/>
      <c r="J48" s="194"/>
      <c r="K48" s="194"/>
      <c r="L48" s="192"/>
      <c r="M48" s="192"/>
      <c r="N48" s="195"/>
      <c r="O48" s="195"/>
    </row>
    <row r="49" spans="3:25" ht="18.75" x14ac:dyDescent="0.15">
      <c r="C49" s="196" t="s">
        <v>53</v>
      </c>
      <c r="D49" s="1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</row>
    <row r="58" spans="3:25" x14ac:dyDescent="0.15">
      <c r="Y58" s="68"/>
    </row>
  </sheetData>
  <mergeCells count="22">
    <mergeCell ref="B30:C30"/>
    <mergeCell ref="A17:A19"/>
    <mergeCell ref="L17:L19"/>
    <mergeCell ref="M17:M19"/>
    <mergeCell ref="N17:N19"/>
    <mergeCell ref="B22:C22"/>
    <mergeCell ref="B23:C23"/>
    <mergeCell ref="B25:C25"/>
    <mergeCell ref="B26:C26"/>
    <mergeCell ref="B29:C29"/>
    <mergeCell ref="O17:O19"/>
    <mergeCell ref="B20:C20"/>
    <mergeCell ref="A3:C3"/>
    <mergeCell ref="AI3:AM3"/>
    <mergeCell ref="AG4:AM4"/>
    <mergeCell ref="A7:Z7"/>
    <mergeCell ref="A12:F12"/>
    <mergeCell ref="A10:F10"/>
    <mergeCell ref="A11:F11"/>
    <mergeCell ref="A13:F13"/>
    <mergeCell ref="A14:F14"/>
    <mergeCell ref="A4:K6"/>
  </mergeCells>
  <phoneticPr fontId="41"/>
  <pageMargins left="0.51181102362204722" right="0.11811023622047245" top="0.35433070866141736" bottom="0.11811023622047245" header="0.31496062992125984" footer="0.11811023622047245"/>
  <pageSetup paperSize="8" scale="80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S58"/>
  <sheetViews>
    <sheetView view="pageBreakPreview" zoomScale="40" zoomScaleNormal="75" zoomScaleSheetLayoutView="40" workbookViewId="0">
      <selection activeCell="L67" sqref="L67"/>
    </sheetView>
  </sheetViews>
  <sheetFormatPr defaultColWidth="9" defaultRowHeight="13.5" x14ac:dyDescent="0.15"/>
  <cols>
    <col min="1" max="1" width="3.875" customWidth="1"/>
    <col min="2" max="2" width="3.125" customWidth="1"/>
    <col min="3" max="3" width="18.375" customWidth="1"/>
    <col min="4" max="5" width="11.375" hidden="1" customWidth="1"/>
    <col min="6" max="14" width="11.375" customWidth="1"/>
    <col min="15" max="15" width="14.125" customWidth="1"/>
    <col min="16" max="16" width="10.125" customWidth="1"/>
    <col min="17" max="22" width="8.75" customWidth="1"/>
    <col min="23" max="23" width="12.125" customWidth="1"/>
    <col min="24" max="24" width="9.625" customWidth="1"/>
    <col min="25" max="25" width="8.875" customWidth="1"/>
    <col min="26" max="26" width="9.25" customWidth="1"/>
    <col min="27" max="27" width="10.375" customWidth="1"/>
    <col min="28" max="28" width="11.25" customWidth="1"/>
    <col min="39" max="39" width="15.25" customWidth="1"/>
    <col min="40" max="40" width="12.125" customWidth="1"/>
  </cols>
  <sheetData>
    <row r="3" spans="1:45" ht="23.25" customHeight="1" x14ac:dyDescent="0.15">
      <c r="A3" s="398"/>
      <c r="B3" s="399"/>
      <c r="C3" s="400"/>
      <c r="D3" s="6"/>
      <c r="E3" s="6"/>
      <c r="F3" s="6"/>
      <c r="G3" s="6"/>
      <c r="H3" s="6"/>
      <c r="I3" s="7"/>
      <c r="J3" s="7"/>
      <c r="K3" s="8"/>
      <c r="L3" s="8"/>
      <c r="M3" s="8"/>
      <c r="N3" s="56"/>
      <c r="O3" s="56"/>
      <c r="P3" s="57"/>
      <c r="Q3" s="57"/>
      <c r="R3" s="58"/>
      <c r="S3" s="59"/>
      <c r="AI3" s="401">
        <v>43566</v>
      </c>
      <c r="AJ3" s="402"/>
      <c r="AK3" s="402"/>
      <c r="AL3" s="402"/>
      <c r="AM3" s="402"/>
      <c r="AO3" s="5"/>
      <c r="AP3" s="5"/>
      <c r="AQ3" s="5"/>
      <c r="AR3" s="5"/>
      <c r="AS3" s="5"/>
    </row>
    <row r="4" spans="1:45" ht="21" customHeight="1" x14ac:dyDescent="0.15">
      <c r="A4" s="414" t="s">
        <v>65</v>
      </c>
      <c r="B4" s="414"/>
      <c r="C4" s="414"/>
      <c r="D4" s="414"/>
      <c r="E4" s="414"/>
      <c r="F4" s="414"/>
      <c r="G4" s="414"/>
      <c r="H4" s="414"/>
      <c r="I4" s="414"/>
      <c r="J4" s="414"/>
      <c r="K4" s="8"/>
      <c r="L4" s="8"/>
      <c r="M4" s="8"/>
      <c r="P4" s="5"/>
      <c r="Q4" s="5"/>
      <c r="R4" s="5"/>
      <c r="S4" s="5"/>
      <c r="AG4" s="403" t="s">
        <v>0</v>
      </c>
      <c r="AH4" s="402"/>
      <c r="AI4" s="402"/>
      <c r="AJ4" s="402"/>
      <c r="AK4" s="402"/>
      <c r="AL4" s="402"/>
      <c r="AM4" s="402"/>
      <c r="AO4" s="69"/>
      <c r="AP4" s="69"/>
      <c r="AQ4" s="5"/>
      <c r="AR4" s="5"/>
      <c r="AS4" s="5"/>
    </row>
    <row r="5" spans="1:45" ht="10.5" customHeight="1" x14ac:dyDescent="0.15">
      <c r="A5" s="414"/>
      <c r="B5" s="414"/>
      <c r="C5" s="414"/>
      <c r="D5" s="414"/>
      <c r="E5" s="414"/>
      <c r="F5" s="414"/>
      <c r="G5" s="414"/>
      <c r="H5" s="414"/>
      <c r="I5" s="414"/>
      <c r="J5" s="414"/>
      <c r="K5" s="8"/>
      <c r="L5" s="8"/>
      <c r="M5" s="8"/>
      <c r="N5" s="8"/>
      <c r="O5" s="8"/>
      <c r="P5" s="8"/>
      <c r="U5" s="57"/>
      <c r="V5" s="57"/>
      <c r="W5" s="57"/>
      <c r="X5" s="66"/>
    </row>
    <row r="6" spans="1:45" ht="13.5" customHeight="1" x14ac:dyDescent="0.15">
      <c r="A6" s="414"/>
      <c r="B6" s="414"/>
      <c r="C6" s="414"/>
      <c r="D6" s="414"/>
      <c r="E6" s="414"/>
      <c r="F6" s="414"/>
      <c r="G6" s="414"/>
      <c r="H6" s="414"/>
      <c r="I6" s="414"/>
      <c r="J6" s="414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5"/>
      <c r="Y6" s="5"/>
      <c r="Z6" s="5"/>
    </row>
    <row r="7" spans="1:45" ht="17.25" x14ac:dyDescent="0.2">
      <c r="A7" s="404" t="s">
        <v>64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</row>
    <row r="8" spans="1:45" ht="18.75" customHeight="1" x14ac:dyDescent="0.2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248"/>
      <c r="N8" s="10"/>
      <c r="O8" s="20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45" ht="27.75" customHeight="1" x14ac:dyDescent="0.2">
      <c r="A9" s="13" t="s">
        <v>66</v>
      </c>
      <c r="B9" s="11"/>
      <c r="C9" s="11"/>
      <c r="D9" s="11"/>
      <c r="E9" s="11"/>
      <c r="F9" s="11"/>
      <c r="G9" s="11"/>
      <c r="H9" s="11"/>
      <c r="I9" s="10"/>
      <c r="J9" s="10"/>
      <c r="K9" s="10"/>
      <c r="L9" s="10"/>
      <c r="M9" s="248"/>
      <c r="N9" s="10"/>
      <c r="O9" s="20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45" ht="18.75" x14ac:dyDescent="0.2">
      <c r="A10" s="61" t="s">
        <v>67</v>
      </c>
      <c r="B10" s="12"/>
      <c r="C10" s="12"/>
      <c r="D10" s="12"/>
      <c r="E10" s="12"/>
      <c r="F10" s="12"/>
      <c r="G10" s="164">
        <v>19853</v>
      </c>
      <c r="H10" s="165" t="s">
        <v>41</v>
      </c>
      <c r="I10" s="62"/>
      <c r="J10" s="10"/>
      <c r="K10" s="10"/>
      <c r="L10" s="10"/>
      <c r="M10" s="248"/>
      <c r="N10" s="10"/>
      <c r="O10" s="20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45" ht="18.75" x14ac:dyDescent="0.2">
      <c r="A11" s="62" t="s">
        <v>68</v>
      </c>
      <c r="B11" s="11"/>
      <c r="C11" s="11"/>
      <c r="D11" s="11"/>
      <c r="E11" s="11"/>
      <c r="F11" s="11"/>
      <c r="G11" s="81">
        <v>19767</v>
      </c>
      <c r="H11" s="166" t="s">
        <v>42</v>
      </c>
      <c r="I11" s="62"/>
      <c r="J11" s="10"/>
      <c r="K11" s="10"/>
      <c r="L11" s="10"/>
      <c r="M11" s="248"/>
      <c r="N11" s="10"/>
      <c r="O11" s="20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45" ht="18.75" x14ac:dyDescent="0.2">
      <c r="A12" s="448" t="s">
        <v>69</v>
      </c>
      <c r="B12" s="449"/>
      <c r="C12" s="449"/>
      <c r="D12" s="449"/>
      <c r="E12" s="449"/>
      <c r="F12" s="449"/>
      <c r="G12" s="14">
        <v>19776</v>
      </c>
      <c r="H12" s="166" t="s">
        <v>43</v>
      </c>
      <c r="I12" s="62"/>
      <c r="J12" s="10"/>
      <c r="K12" s="10"/>
      <c r="L12" s="10"/>
      <c r="M12" s="248"/>
      <c r="N12" s="10"/>
      <c r="O12" s="20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45" ht="18.75" x14ac:dyDescent="0.2">
      <c r="A13" s="163" t="s">
        <v>44</v>
      </c>
      <c r="B13" s="16"/>
      <c r="C13" s="11"/>
      <c r="D13" s="11"/>
      <c r="E13" s="11"/>
      <c r="F13" s="11"/>
      <c r="G13" s="235">
        <f>+G11-G10</f>
        <v>-86</v>
      </c>
      <c r="H13" s="15" t="s">
        <v>1</v>
      </c>
      <c r="I13" s="62"/>
      <c r="J13" s="10"/>
      <c r="K13" s="10"/>
      <c r="L13" s="10"/>
      <c r="M13" s="248"/>
      <c r="N13" s="10"/>
      <c r="O13" s="20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45" ht="18.75" x14ac:dyDescent="0.2">
      <c r="A14" s="167" t="s">
        <v>45</v>
      </c>
      <c r="B14" s="17"/>
      <c r="C14" s="18"/>
      <c r="D14" s="18"/>
      <c r="E14" s="18"/>
      <c r="F14" s="18"/>
      <c r="G14" s="236">
        <f>+G11-G12</f>
        <v>-9</v>
      </c>
      <c r="H14" s="19" t="s">
        <v>1</v>
      </c>
      <c r="I14" s="63"/>
      <c r="J14" s="10"/>
      <c r="K14" s="10"/>
      <c r="L14" s="10"/>
      <c r="M14" s="248"/>
      <c r="N14" s="10"/>
      <c r="O14" s="20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45" ht="24" customHeight="1" x14ac:dyDescent="0.15">
      <c r="U15" s="60"/>
    </row>
    <row r="16" spans="1:45" ht="22.5" customHeight="1" thickBot="1" x14ac:dyDescent="0.2">
      <c r="A16" s="20" t="s">
        <v>2</v>
      </c>
      <c r="P16" s="64">
        <v>-23</v>
      </c>
      <c r="Q16" s="65"/>
      <c r="V16" s="65"/>
      <c r="W16" s="65"/>
    </row>
    <row r="17" spans="1:16" s="1" customFormat="1" ht="15" customHeight="1" x14ac:dyDescent="0.15">
      <c r="A17" s="417" t="s">
        <v>3</v>
      </c>
      <c r="B17" s="22" t="s">
        <v>4</v>
      </c>
      <c r="C17" s="23"/>
      <c r="D17" s="23"/>
      <c r="E17" s="23"/>
      <c r="F17" s="23"/>
      <c r="G17" s="23"/>
      <c r="H17" s="168"/>
      <c r="I17" s="168"/>
      <c r="J17" s="170"/>
      <c r="K17" s="174"/>
      <c r="L17" s="442" t="s">
        <v>56</v>
      </c>
      <c r="M17" s="445" t="s">
        <v>57</v>
      </c>
      <c r="N17" s="439" t="s">
        <v>59</v>
      </c>
      <c r="O17" s="393" t="s">
        <v>62</v>
      </c>
    </row>
    <row r="18" spans="1:16" s="1" customFormat="1" ht="20.25" customHeight="1" x14ac:dyDescent="0.15">
      <c r="A18" s="418"/>
      <c r="B18" s="24"/>
      <c r="C18" s="25"/>
      <c r="D18" s="169" t="s">
        <v>5</v>
      </c>
      <c r="E18" s="169" t="s">
        <v>6</v>
      </c>
      <c r="F18" s="169" t="s">
        <v>7</v>
      </c>
      <c r="G18" s="169" t="s">
        <v>8</v>
      </c>
      <c r="H18" s="169" t="s">
        <v>9</v>
      </c>
      <c r="I18" s="169" t="s">
        <v>10</v>
      </c>
      <c r="J18" s="171" t="s">
        <v>11</v>
      </c>
      <c r="K18" s="175" t="s">
        <v>12</v>
      </c>
      <c r="L18" s="443"/>
      <c r="M18" s="446"/>
      <c r="N18" s="440"/>
      <c r="O18" s="394"/>
    </row>
    <row r="19" spans="1:16" s="1" customFormat="1" ht="17.25" customHeight="1" x14ac:dyDescent="0.15">
      <c r="A19" s="419"/>
      <c r="B19" s="26"/>
      <c r="C19" s="27"/>
      <c r="D19" s="28" t="s">
        <v>13</v>
      </c>
      <c r="E19" s="28" t="s">
        <v>13</v>
      </c>
      <c r="F19" s="28" t="s">
        <v>13</v>
      </c>
      <c r="G19" s="28" t="s">
        <v>13</v>
      </c>
      <c r="H19" s="28" t="s">
        <v>13</v>
      </c>
      <c r="I19" s="28" t="s">
        <v>13</v>
      </c>
      <c r="J19" s="29" t="s">
        <v>13</v>
      </c>
      <c r="K19" s="176" t="s">
        <v>13</v>
      </c>
      <c r="L19" s="444"/>
      <c r="M19" s="447"/>
      <c r="N19" s="441"/>
      <c r="O19" s="395"/>
    </row>
    <row r="20" spans="1:16" s="1" customFormat="1" ht="29.25" customHeight="1" x14ac:dyDescent="0.15">
      <c r="A20" s="30">
        <v>1</v>
      </c>
      <c r="B20" s="396" t="s">
        <v>46</v>
      </c>
      <c r="C20" s="397"/>
      <c r="D20" s="82" t="s">
        <v>14</v>
      </c>
      <c r="E20" s="82" t="s">
        <v>14</v>
      </c>
      <c r="F20" s="82" t="s">
        <v>14</v>
      </c>
      <c r="G20" s="82" t="s">
        <v>14</v>
      </c>
      <c r="H20" s="110" t="s">
        <v>14</v>
      </c>
      <c r="I20" s="111">
        <v>21526</v>
      </c>
      <c r="J20" s="112">
        <v>21319</v>
      </c>
      <c r="K20" s="177">
        <v>21131</v>
      </c>
      <c r="L20" s="202">
        <v>20925</v>
      </c>
      <c r="M20" s="258">
        <v>20698</v>
      </c>
      <c r="N20" s="219">
        <v>20096</v>
      </c>
      <c r="O20" s="113">
        <v>19853</v>
      </c>
      <c r="P20" s="276"/>
    </row>
    <row r="21" spans="1:16" s="1" customFormat="1" ht="29.25" customHeight="1" x14ac:dyDescent="0.15">
      <c r="A21" s="30">
        <v>2</v>
      </c>
      <c r="B21" s="32" t="s">
        <v>15</v>
      </c>
      <c r="C21" s="31"/>
      <c r="D21" s="83">
        <v>22882</v>
      </c>
      <c r="E21" s="83">
        <v>22636</v>
      </c>
      <c r="F21" s="83">
        <v>22408</v>
      </c>
      <c r="G21" s="83">
        <v>22123</v>
      </c>
      <c r="H21" s="83">
        <v>21820</v>
      </c>
      <c r="I21" s="114">
        <v>21558</v>
      </c>
      <c r="J21" s="115">
        <v>21359</v>
      </c>
      <c r="K21" s="114">
        <v>21066</v>
      </c>
      <c r="L21" s="203">
        <v>20653</v>
      </c>
      <c r="M21" s="185">
        <v>20252</v>
      </c>
      <c r="N21" s="220">
        <v>20146</v>
      </c>
      <c r="O21" s="116">
        <v>19767</v>
      </c>
      <c r="P21" s="279"/>
    </row>
    <row r="22" spans="1:16" s="1" customFormat="1" ht="29.25" customHeight="1" x14ac:dyDescent="0.15">
      <c r="A22" s="30">
        <v>3</v>
      </c>
      <c r="B22" s="429" t="s">
        <v>16</v>
      </c>
      <c r="C22" s="430"/>
      <c r="D22" s="85">
        <v>-316</v>
      </c>
      <c r="E22" s="85">
        <v>-246</v>
      </c>
      <c r="F22" s="85">
        <v>-228</v>
      </c>
      <c r="G22" s="85">
        <v>-285</v>
      </c>
      <c r="H22" s="85">
        <v>-303</v>
      </c>
      <c r="I22" s="117">
        <f t="shared" ref="I22" si="0">I21-H21</f>
        <v>-262</v>
      </c>
      <c r="J22" s="118">
        <f t="shared" ref="J22" si="1">J21-I21</f>
        <v>-199</v>
      </c>
      <c r="K22" s="117">
        <f t="shared" ref="K22" si="2">K21-J21</f>
        <v>-293</v>
      </c>
      <c r="L22" s="204">
        <f>L21-K21</f>
        <v>-413</v>
      </c>
      <c r="M22" s="259">
        <f>M21-L21</f>
        <v>-401</v>
      </c>
      <c r="N22" s="221">
        <f>N21-M21</f>
        <v>-106</v>
      </c>
      <c r="O22" s="119">
        <f>O21-N21</f>
        <v>-379</v>
      </c>
      <c r="P22" s="276"/>
    </row>
    <row r="23" spans="1:16" s="1" customFormat="1" ht="29.25" customHeight="1" x14ac:dyDescent="0.15">
      <c r="A23" s="35">
        <v>4</v>
      </c>
      <c r="B23" s="431" t="s">
        <v>17</v>
      </c>
      <c r="C23" s="432"/>
      <c r="D23" s="84" t="s">
        <v>14</v>
      </c>
      <c r="E23" s="84" t="s">
        <v>14</v>
      </c>
      <c r="F23" s="84" t="s">
        <v>14</v>
      </c>
      <c r="G23" s="84" t="s">
        <v>14</v>
      </c>
      <c r="H23" s="120" t="s">
        <v>14</v>
      </c>
      <c r="I23" s="114">
        <f t="shared" ref="I23:L23" si="3">+I21-I20</f>
        <v>32</v>
      </c>
      <c r="J23" s="115">
        <f t="shared" si="3"/>
        <v>40</v>
      </c>
      <c r="K23" s="178">
        <f t="shared" si="3"/>
        <v>-65</v>
      </c>
      <c r="L23" s="205">
        <f t="shared" si="3"/>
        <v>-272</v>
      </c>
      <c r="M23" s="260">
        <f>+M21-M20</f>
        <v>-446</v>
      </c>
      <c r="N23" s="223">
        <f t="shared" ref="N23:O23" si="4">+N21-N20</f>
        <v>50</v>
      </c>
      <c r="O23" s="237">
        <f t="shared" si="4"/>
        <v>-86</v>
      </c>
      <c r="P23" s="278"/>
    </row>
    <row r="24" spans="1:16" s="1" customFormat="1" ht="29.25" customHeight="1" x14ac:dyDescent="0.15">
      <c r="A24" s="36">
        <v>5</v>
      </c>
      <c r="B24" s="37" t="s">
        <v>18</v>
      </c>
      <c r="C24" s="38"/>
      <c r="D24" s="84" t="s">
        <v>14</v>
      </c>
      <c r="E24" s="84" t="s">
        <v>14</v>
      </c>
      <c r="F24" s="84" t="s">
        <v>14</v>
      </c>
      <c r="G24" s="84" t="s">
        <v>14</v>
      </c>
      <c r="H24" s="120" t="s">
        <v>14</v>
      </c>
      <c r="I24" s="114" t="s">
        <v>49</v>
      </c>
      <c r="J24" s="115" t="s">
        <v>50</v>
      </c>
      <c r="K24" s="178" t="s">
        <v>51</v>
      </c>
      <c r="L24" s="206" t="s">
        <v>54</v>
      </c>
      <c r="M24" s="261" t="s">
        <v>55</v>
      </c>
      <c r="N24" s="222" t="s">
        <v>61</v>
      </c>
      <c r="O24" s="198" t="s">
        <v>63</v>
      </c>
      <c r="P24" s="277"/>
    </row>
    <row r="25" spans="1:16" s="1" customFormat="1" ht="29.25" customHeight="1" thickBot="1" x14ac:dyDescent="0.2">
      <c r="A25" s="36">
        <v>6</v>
      </c>
      <c r="B25" s="433" t="s">
        <v>19</v>
      </c>
      <c r="C25" s="434"/>
      <c r="D25" s="84" t="s">
        <v>14</v>
      </c>
      <c r="E25" s="84" t="s">
        <v>14</v>
      </c>
      <c r="F25" s="84" t="s">
        <v>14</v>
      </c>
      <c r="G25" s="84" t="s">
        <v>14</v>
      </c>
      <c r="H25" s="120" t="s">
        <v>14</v>
      </c>
      <c r="I25" s="117">
        <v>-78</v>
      </c>
      <c r="J25" s="118">
        <v>-40</v>
      </c>
      <c r="K25" s="178">
        <v>29</v>
      </c>
      <c r="L25" s="207">
        <v>-17</v>
      </c>
      <c r="M25" s="262">
        <v>-117</v>
      </c>
      <c r="N25" s="275">
        <v>75</v>
      </c>
      <c r="O25" s="238">
        <v>-9</v>
      </c>
      <c r="P25" s="278"/>
    </row>
    <row r="26" spans="1:16" s="1" customFormat="1" ht="29.25" hidden="1" customHeight="1" x14ac:dyDescent="0.15">
      <c r="A26" s="30">
        <v>4</v>
      </c>
      <c r="B26" s="435" t="s">
        <v>20</v>
      </c>
      <c r="C26" s="436"/>
      <c r="D26" s="86"/>
      <c r="E26" s="86"/>
      <c r="F26" s="86"/>
      <c r="G26" s="86"/>
      <c r="H26" s="121" t="s">
        <v>14</v>
      </c>
      <c r="I26" s="122">
        <f t="shared" ref="I26" si="5">+I21-H21</f>
        <v>-262</v>
      </c>
      <c r="J26" s="123">
        <f t="shared" ref="J26" si="6">+J21-I21</f>
        <v>-199</v>
      </c>
      <c r="K26" s="122">
        <f t="shared" ref="K26" si="7">+K21-J21</f>
        <v>-293</v>
      </c>
      <c r="L26" s="208" t="e">
        <f>+L21-#REF!</f>
        <v>#REF!</v>
      </c>
      <c r="M26" s="263" t="e">
        <f>+M21-#REF!</f>
        <v>#REF!</v>
      </c>
      <c r="N26" s="223" t="e">
        <f>+N21-#REF!</f>
        <v>#REF!</v>
      </c>
      <c r="O26" s="124" t="e">
        <f>+O21-#REF!</f>
        <v>#REF!</v>
      </c>
    </row>
    <row r="27" spans="1:16" s="1" customFormat="1" ht="29.25" hidden="1" customHeight="1" x14ac:dyDescent="0.15">
      <c r="A27" s="30">
        <v>5</v>
      </c>
      <c r="B27" s="12"/>
      <c r="C27" s="39" t="s">
        <v>21</v>
      </c>
      <c r="D27" s="87"/>
      <c r="E27" s="87"/>
      <c r="F27" s="87"/>
      <c r="G27" s="87"/>
      <c r="H27" s="125">
        <v>-300</v>
      </c>
      <c r="I27" s="125">
        <f>+I21-H21</f>
        <v>-262</v>
      </c>
      <c r="J27" s="126">
        <f>+J21-I21</f>
        <v>-199</v>
      </c>
      <c r="K27" s="179"/>
      <c r="L27" s="209">
        <f>+L21-J21</f>
        <v>-706</v>
      </c>
      <c r="M27" s="264">
        <f>+M21-J21</f>
        <v>-1107</v>
      </c>
      <c r="N27" s="224">
        <f>+N21-K21</f>
        <v>-920</v>
      </c>
      <c r="O27" s="127">
        <f>+O21-L21</f>
        <v>-886</v>
      </c>
    </row>
    <row r="28" spans="1:16" s="1" customFormat="1" ht="29.25" hidden="1" customHeight="1" x14ac:dyDescent="0.15">
      <c r="A28" s="30">
        <v>6</v>
      </c>
      <c r="B28" s="40"/>
      <c r="C28" s="41" t="s">
        <v>22</v>
      </c>
      <c r="D28" s="88"/>
      <c r="E28" s="88"/>
      <c r="F28" s="88"/>
      <c r="G28" s="88"/>
      <c r="H28" s="128">
        <f t="shared" ref="H28:J28" si="8">+H27/H21*100</f>
        <v>-1.3748854262144821</v>
      </c>
      <c r="I28" s="128">
        <f t="shared" si="8"/>
        <v>-1.2153260970405417</v>
      </c>
      <c r="J28" s="129">
        <f t="shared" si="8"/>
        <v>-0.93169155859356723</v>
      </c>
      <c r="K28" s="180"/>
      <c r="L28" s="210">
        <f>+L27/L21*100</f>
        <v>-3.4183895802062652</v>
      </c>
      <c r="M28" s="265">
        <f>+M27/M21*100</f>
        <v>-5.4661268022911313</v>
      </c>
      <c r="N28" s="225">
        <f>+N27/N21*100</f>
        <v>-4.566663357490321</v>
      </c>
      <c r="O28" s="130">
        <f>+O27/O21*100</f>
        <v>-4.4822178378104915</v>
      </c>
    </row>
    <row r="29" spans="1:16" s="1" customFormat="1" ht="29.25" hidden="1" customHeight="1" x14ac:dyDescent="0.15">
      <c r="A29" s="21">
        <v>5</v>
      </c>
      <c r="B29" s="437" t="s">
        <v>23</v>
      </c>
      <c r="C29" s="438"/>
      <c r="D29" s="89"/>
      <c r="E29" s="89"/>
      <c r="F29" s="89"/>
      <c r="G29" s="89"/>
      <c r="H29" s="131" t="s">
        <v>14</v>
      </c>
      <c r="I29" s="132">
        <f t="shared" ref="I29:M29" si="9">+I21/I20</f>
        <v>1.0014865743751742</v>
      </c>
      <c r="J29" s="133">
        <f t="shared" si="9"/>
        <v>1.001876260612599</v>
      </c>
      <c r="K29" s="181">
        <f t="shared" si="9"/>
        <v>0.99692395059391414</v>
      </c>
      <c r="L29" s="211">
        <f t="shared" si="9"/>
        <v>0.98700119474313019</v>
      </c>
      <c r="M29" s="266">
        <f t="shared" si="9"/>
        <v>0.97845202435017875</v>
      </c>
      <c r="N29" s="226">
        <f t="shared" ref="N29:O29" si="10">+N21/N20</f>
        <v>1.0024880573248407</v>
      </c>
      <c r="O29" s="134">
        <f t="shared" si="10"/>
        <v>0.99566816098322675</v>
      </c>
    </row>
    <row r="30" spans="1:16" s="1" customFormat="1" ht="29.25" customHeight="1" x14ac:dyDescent="0.15">
      <c r="A30" s="42">
        <v>7</v>
      </c>
      <c r="B30" s="415" t="s">
        <v>24</v>
      </c>
      <c r="C30" s="416"/>
      <c r="D30" s="90">
        <f t="shared" ref="D30:M30" si="11">+D31+D34</f>
        <v>-316</v>
      </c>
      <c r="E30" s="90">
        <f t="shared" si="11"/>
        <v>-246</v>
      </c>
      <c r="F30" s="90">
        <f t="shared" si="11"/>
        <v>-228</v>
      </c>
      <c r="G30" s="90">
        <f t="shared" si="11"/>
        <v>-285</v>
      </c>
      <c r="H30" s="135">
        <f t="shared" si="11"/>
        <v>-303</v>
      </c>
      <c r="I30" s="136">
        <f t="shared" si="11"/>
        <v>-243</v>
      </c>
      <c r="J30" s="137">
        <f t="shared" si="11"/>
        <v>-199</v>
      </c>
      <c r="K30" s="182">
        <f t="shared" si="11"/>
        <v>-293</v>
      </c>
      <c r="L30" s="212">
        <f t="shared" si="11"/>
        <v>-413</v>
      </c>
      <c r="M30" s="267">
        <f t="shared" si="11"/>
        <v>-401</v>
      </c>
      <c r="N30" s="227">
        <f t="shared" ref="N30:O30" si="12">+N31+N34</f>
        <v>-400</v>
      </c>
      <c r="O30" s="138">
        <f t="shared" si="12"/>
        <v>-379</v>
      </c>
    </row>
    <row r="31" spans="1:16" s="1" customFormat="1" ht="29.25" customHeight="1" x14ac:dyDescent="0.15">
      <c r="A31" s="2">
        <v>8</v>
      </c>
      <c r="B31" s="43" t="s">
        <v>25</v>
      </c>
      <c r="C31" s="44"/>
      <c r="D31" s="91">
        <f t="shared" ref="D31:M31" si="13">+D32-D33</f>
        <v>-162</v>
      </c>
      <c r="E31" s="91">
        <f t="shared" si="13"/>
        <v>-154</v>
      </c>
      <c r="F31" s="91">
        <f t="shared" si="13"/>
        <v>-176</v>
      </c>
      <c r="G31" s="91">
        <f t="shared" si="13"/>
        <v>-123</v>
      </c>
      <c r="H31" s="139">
        <f t="shared" si="13"/>
        <v>-163</v>
      </c>
      <c r="I31" s="139">
        <f t="shared" si="13"/>
        <v>-197</v>
      </c>
      <c r="J31" s="140">
        <f t="shared" si="13"/>
        <v>-178</v>
      </c>
      <c r="K31" s="183">
        <f t="shared" si="13"/>
        <v>-205</v>
      </c>
      <c r="L31" s="183">
        <f t="shared" si="13"/>
        <v>-223</v>
      </c>
      <c r="M31" s="268">
        <f t="shared" si="13"/>
        <v>-193</v>
      </c>
      <c r="N31" s="228">
        <f t="shared" ref="N31:O31" si="14">+N32-N33</f>
        <v>-261</v>
      </c>
      <c r="O31" s="141">
        <f t="shared" si="14"/>
        <v>-260</v>
      </c>
    </row>
    <row r="32" spans="1:16" s="1" customFormat="1" ht="29.25" customHeight="1" x14ac:dyDescent="0.15">
      <c r="A32" s="2">
        <v>9</v>
      </c>
      <c r="B32" s="45"/>
      <c r="C32" s="46" t="s">
        <v>26</v>
      </c>
      <c r="D32" s="92">
        <v>131</v>
      </c>
      <c r="E32" s="92">
        <v>131</v>
      </c>
      <c r="F32" s="92">
        <v>141</v>
      </c>
      <c r="G32" s="92">
        <v>174</v>
      </c>
      <c r="H32" s="142">
        <v>144</v>
      </c>
      <c r="I32" s="114">
        <v>105</v>
      </c>
      <c r="J32" s="115">
        <v>117</v>
      </c>
      <c r="K32" s="184">
        <v>104</v>
      </c>
      <c r="L32" s="184">
        <v>95</v>
      </c>
      <c r="M32" s="156">
        <v>113</v>
      </c>
      <c r="N32" s="229">
        <v>104</v>
      </c>
      <c r="O32" s="143">
        <v>86</v>
      </c>
    </row>
    <row r="33" spans="1:15" s="1" customFormat="1" ht="29.25" customHeight="1" x14ac:dyDescent="0.15">
      <c r="A33" s="2">
        <v>10</v>
      </c>
      <c r="B33" s="48"/>
      <c r="C33" s="46" t="s">
        <v>27</v>
      </c>
      <c r="D33" s="92">
        <v>293</v>
      </c>
      <c r="E33" s="92">
        <v>285</v>
      </c>
      <c r="F33" s="92">
        <v>317</v>
      </c>
      <c r="G33" s="92">
        <v>297</v>
      </c>
      <c r="H33" s="142">
        <v>307</v>
      </c>
      <c r="I33" s="114">
        <v>302</v>
      </c>
      <c r="J33" s="115">
        <v>295</v>
      </c>
      <c r="K33" s="184">
        <v>309</v>
      </c>
      <c r="L33" s="184">
        <v>318</v>
      </c>
      <c r="M33" s="156">
        <v>306</v>
      </c>
      <c r="N33" s="229">
        <v>365</v>
      </c>
      <c r="O33" s="143">
        <v>346</v>
      </c>
    </row>
    <row r="34" spans="1:15" s="1" customFormat="1" ht="29.25" customHeight="1" x14ac:dyDescent="0.15">
      <c r="A34" s="2">
        <v>11</v>
      </c>
      <c r="B34" s="49" t="s">
        <v>28</v>
      </c>
      <c r="C34" s="50"/>
      <c r="D34" s="93">
        <f t="shared" ref="D34:K34" si="15">+D35-D39</f>
        <v>-154</v>
      </c>
      <c r="E34" s="93">
        <f t="shared" si="15"/>
        <v>-92</v>
      </c>
      <c r="F34" s="93">
        <f t="shared" si="15"/>
        <v>-52</v>
      </c>
      <c r="G34" s="93">
        <f t="shared" si="15"/>
        <v>-162</v>
      </c>
      <c r="H34" s="139">
        <f t="shared" si="15"/>
        <v>-140</v>
      </c>
      <c r="I34" s="139">
        <f t="shared" si="15"/>
        <v>-46</v>
      </c>
      <c r="J34" s="140">
        <f t="shared" si="15"/>
        <v>-21</v>
      </c>
      <c r="K34" s="183">
        <f t="shared" si="15"/>
        <v>-88</v>
      </c>
      <c r="L34" s="183">
        <f>+L35-L39</f>
        <v>-190</v>
      </c>
      <c r="M34" s="268">
        <f>+M35-M39</f>
        <v>-208</v>
      </c>
      <c r="N34" s="228">
        <f>+N35-N39</f>
        <v>-139</v>
      </c>
      <c r="O34" s="141">
        <f>+O35-O39</f>
        <v>-119</v>
      </c>
    </row>
    <row r="35" spans="1:15" s="1" customFormat="1" ht="29.25" customHeight="1" x14ac:dyDescent="0.15">
      <c r="A35" s="2">
        <v>12</v>
      </c>
      <c r="B35" s="51"/>
      <c r="C35" s="172" t="s">
        <v>48</v>
      </c>
      <c r="D35" s="95">
        <v>519</v>
      </c>
      <c r="E35" s="95">
        <v>528</v>
      </c>
      <c r="F35" s="95">
        <v>561</v>
      </c>
      <c r="G35" s="95">
        <v>486</v>
      </c>
      <c r="H35" s="144">
        <v>537</v>
      </c>
      <c r="I35" s="145">
        <v>504</v>
      </c>
      <c r="J35" s="146">
        <v>561</v>
      </c>
      <c r="K35" s="185">
        <v>517</v>
      </c>
      <c r="L35" s="213">
        <v>476</v>
      </c>
      <c r="M35" s="269">
        <v>527</v>
      </c>
      <c r="N35" s="230">
        <v>443</v>
      </c>
      <c r="O35" s="147">
        <v>437</v>
      </c>
    </row>
    <row r="36" spans="1:15" s="1" customFormat="1" ht="29.25" customHeight="1" x14ac:dyDescent="0.15">
      <c r="A36" s="4">
        <v>13</v>
      </c>
      <c r="B36" s="51"/>
      <c r="C36" s="96" t="s">
        <v>16</v>
      </c>
      <c r="D36" s="97">
        <v>-63</v>
      </c>
      <c r="E36" s="98">
        <f t="shared" ref="E36" si="16">E35-D35</f>
        <v>9</v>
      </c>
      <c r="F36" s="98">
        <f t="shared" ref="F36" si="17">F35-E35</f>
        <v>33</v>
      </c>
      <c r="G36" s="97">
        <f t="shared" ref="G36" si="18">G35-F35</f>
        <v>-75</v>
      </c>
      <c r="H36" s="148">
        <f t="shared" ref="H36" si="19">H35-G35</f>
        <v>51</v>
      </c>
      <c r="I36" s="149">
        <f t="shared" ref="I36" si="20">I35-H35</f>
        <v>-33</v>
      </c>
      <c r="J36" s="150">
        <f t="shared" ref="J36" si="21">J35-I35</f>
        <v>57</v>
      </c>
      <c r="K36" s="186">
        <f t="shared" ref="K36" si="22">K35-J35</f>
        <v>-44</v>
      </c>
      <c r="L36" s="214">
        <f>L35-K35</f>
        <v>-41</v>
      </c>
      <c r="M36" s="270">
        <f>M35-K35</f>
        <v>10</v>
      </c>
      <c r="N36" s="256">
        <f>N35-L35</f>
        <v>-33</v>
      </c>
      <c r="O36" s="254">
        <f>O35-N35</f>
        <v>-6</v>
      </c>
    </row>
    <row r="37" spans="1:15" s="1" customFormat="1" ht="29.25" customHeight="1" x14ac:dyDescent="0.15">
      <c r="A37" s="4">
        <v>14</v>
      </c>
      <c r="B37" s="51"/>
      <c r="C37" s="94" t="s">
        <v>29</v>
      </c>
      <c r="D37" s="95">
        <v>308</v>
      </c>
      <c r="E37" s="95">
        <v>298</v>
      </c>
      <c r="F37" s="95">
        <v>323</v>
      </c>
      <c r="G37" s="95">
        <v>299</v>
      </c>
      <c r="H37" s="144">
        <v>288</v>
      </c>
      <c r="I37" s="145">
        <v>294</v>
      </c>
      <c r="J37" s="146">
        <v>313</v>
      </c>
      <c r="K37" s="185">
        <v>300</v>
      </c>
      <c r="L37" s="213">
        <v>281</v>
      </c>
      <c r="M37" s="269">
        <v>298</v>
      </c>
      <c r="N37" s="230">
        <v>260</v>
      </c>
      <c r="O37" s="147">
        <v>261</v>
      </c>
    </row>
    <row r="38" spans="1:15" s="1" customFormat="1" ht="29.25" customHeight="1" x14ac:dyDescent="0.15">
      <c r="A38" s="4">
        <v>15</v>
      </c>
      <c r="B38" s="51"/>
      <c r="C38" s="94" t="s">
        <v>30</v>
      </c>
      <c r="D38" s="95">
        <v>211</v>
      </c>
      <c r="E38" s="95">
        <v>230</v>
      </c>
      <c r="F38" s="95">
        <v>238</v>
      </c>
      <c r="G38" s="95">
        <v>187</v>
      </c>
      <c r="H38" s="144">
        <v>249</v>
      </c>
      <c r="I38" s="145">
        <v>210</v>
      </c>
      <c r="J38" s="146">
        <v>258</v>
      </c>
      <c r="K38" s="185">
        <v>217</v>
      </c>
      <c r="L38" s="213">
        <v>195</v>
      </c>
      <c r="M38" s="269">
        <v>229</v>
      </c>
      <c r="N38" s="230">
        <v>183</v>
      </c>
      <c r="O38" s="147">
        <v>176</v>
      </c>
    </row>
    <row r="39" spans="1:15" s="1" customFormat="1" ht="29.25" customHeight="1" x14ac:dyDescent="0.15">
      <c r="A39" s="4">
        <v>16</v>
      </c>
      <c r="B39" s="51"/>
      <c r="C39" s="172" t="s">
        <v>47</v>
      </c>
      <c r="D39" s="95">
        <v>673</v>
      </c>
      <c r="E39" s="95">
        <v>620</v>
      </c>
      <c r="F39" s="95">
        <v>613</v>
      </c>
      <c r="G39" s="95">
        <v>648</v>
      </c>
      <c r="H39" s="144">
        <v>677</v>
      </c>
      <c r="I39" s="145">
        <v>550</v>
      </c>
      <c r="J39" s="146">
        <v>582</v>
      </c>
      <c r="K39" s="185">
        <v>605</v>
      </c>
      <c r="L39" s="213">
        <v>666</v>
      </c>
      <c r="M39" s="269">
        <v>735</v>
      </c>
      <c r="N39" s="230">
        <v>582</v>
      </c>
      <c r="O39" s="147">
        <v>556</v>
      </c>
    </row>
    <row r="40" spans="1:15" s="1" customFormat="1" ht="29.25" customHeight="1" x14ac:dyDescent="0.15">
      <c r="A40" s="4">
        <v>17</v>
      </c>
      <c r="B40" s="51"/>
      <c r="C40" s="99" t="s">
        <v>16</v>
      </c>
      <c r="D40" s="101">
        <v>-67</v>
      </c>
      <c r="E40" s="101">
        <f t="shared" ref="E40" si="23">E39-D39</f>
        <v>-53</v>
      </c>
      <c r="F40" s="101">
        <f t="shared" ref="F40" si="24">F39-E39</f>
        <v>-7</v>
      </c>
      <c r="G40" s="100">
        <f t="shared" ref="G40" si="25">G39-F39</f>
        <v>35</v>
      </c>
      <c r="H40" s="151">
        <f t="shared" ref="H40" si="26">H39-G39</f>
        <v>29</v>
      </c>
      <c r="I40" s="152">
        <f t="shared" ref="I40" si="27">I39-H39</f>
        <v>-127</v>
      </c>
      <c r="J40" s="153">
        <f t="shared" ref="J40" si="28">J39-I39</f>
        <v>32</v>
      </c>
      <c r="K40" s="187">
        <f t="shared" ref="K40" si="29">K39-J39</f>
        <v>23</v>
      </c>
      <c r="L40" s="215">
        <f>L39-K39</f>
        <v>61</v>
      </c>
      <c r="M40" s="271">
        <f>M39-K39</f>
        <v>130</v>
      </c>
      <c r="N40" s="257">
        <f>N39-L39</f>
        <v>-84</v>
      </c>
      <c r="O40" s="234">
        <f>O39-N39</f>
        <v>-26</v>
      </c>
    </row>
    <row r="41" spans="1:15" s="1" customFormat="1" ht="29.25" customHeight="1" x14ac:dyDescent="0.15">
      <c r="A41" s="4">
        <v>18</v>
      </c>
      <c r="B41" s="51"/>
      <c r="C41" s="52" t="s">
        <v>31</v>
      </c>
      <c r="D41" s="92">
        <v>386</v>
      </c>
      <c r="E41" s="92">
        <v>362</v>
      </c>
      <c r="F41" s="92">
        <v>359</v>
      </c>
      <c r="G41" s="92">
        <v>416</v>
      </c>
      <c r="H41" s="154">
        <v>423</v>
      </c>
      <c r="I41" s="155">
        <v>354</v>
      </c>
      <c r="J41" s="155">
        <v>292</v>
      </c>
      <c r="K41" s="156">
        <v>329</v>
      </c>
      <c r="L41" s="216">
        <v>364</v>
      </c>
      <c r="M41" s="272">
        <v>399</v>
      </c>
      <c r="N41" s="231">
        <v>354</v>
      </c>
      <c r="O41" s="157">
        <v>349</v>
      </c>
    </row>
    <row r="42" spans="1:15" s="1" customFormat="1" ht="29.25" customHeight="1" thickBot="1" x14ac:dyDescent="0.2">
      <c r="A42" s="3">
        <v>19</v>
      </c>
      <c r="B42" s="102"/>
      <c r="C42" s="55" t="s">
        <v>32</v>
      </c>
      <c r="D42" s="103">
        <v>287</v>
      </c>
      <c r="E42" s="103">
        <v>258</v>
      </c>
      <c r="F42" s="103">
        <v>254</v>
      </c>
      <c r="G42" s="103">
        <v>232</v>
      </c>
      <c r="H42" s="158">
        <v>254</v>
      </c>
      <c r="I42" s="159">
        <v>196</v>
      </c>
      <c r="J42" s="160">
        <v>290</v>
      </c>
      <c r="K42" s="188">
        <v>276</v>
      </c>
      <c r="L42" s="201">
        <v>302</v>
      </c>
      <c r="M42" s="273">
        <v>336</v>
      </c>
      <c r="N42" s="255">
        <v>228</v>
      </c>
      <c r="O42" s="161">
        <v>207</v>
      </c>
    </row>
    <row r="43" spans="1:15" s="1" customFormat="1" ht="15.75" thickBot="1" x14ac:dyDescent="0.2">
      <c r="D43" s="104"/>
      <c r="E43" s="104"/>
      <c r="F43" s="104"/>
      <c r="G43" s="104"/>
      <c r="H43" s="104"/>
      <c r="I43" s="104"/>
      <c r="J43" s="104"/>
      <c r="K43" s="104"/>
      <c r="L43" s="191"/>
      <c r="M43" s="191"/>
      <c r="N43" s="232"/>
    </row>
    <row r="44" spans="1:15" s="1" customFormat="1" ht="24.75" customHeight="1" x14ac:dyDescent="0.15">
      <c r="C44" s="105" t="s">
        <v>33</v>
      </c>
      <c r="D44" s="106">
        <v>91</v>
      </c>
      <c r="E44" s="106">
        <v>93</v>
      </c>
      <c r="F44" s="106">
        <v>89</v>
      </c>
      <c r="G44" s="106">
        <v>79</v>
      </c>
      <c r="H44" s="106">
        <v>81</v>
      </c>
      <c r="I44" s="106">
        <v>97</v>
      </c>
      <c r="J44" s="106">
        <v>153</v>
      </c>
      <c r="K44" s="189">
        <v>196</v>
      </c>
      <c r="L44" s="217">
        <v>181</v>
      </c>
      <c r="M44" s="217">
        <v>151</v>
      </c>
      <c r="N44" s="233">
        <v>154</v>
      </c>
      <c r="O44" s="162">
        <v>137</v>
      </c>
    </row>
    <row r="45" spans="1:15" s="1" customFormat="1" ht="24.75" customHeight="1" thickBot="1" x14ac:dyDescent="0.2">
      <c r="C45" s="107" t="s">
        <v>16</v>
      </c>
      <c r="D45" s="108" t="s">
        <v>34</v>
      </c>
      <c r="E45" s="109">
        <v>2</v>
      </c>
      <c r="F45" s="108" t="s">
        <v>35</v>
      </c>
      <c r="G45" s="108" t="s">
        <v>36</v>
      </c>
      <c r="H45" s="109">
        <v>2</v>
      </c>
      <c r="I45" s="109">
        <v>16</v>
      </c>
      <c r="J45" s="109">
        <v>56</v>
      </c>
      <c r="K45" s="190">
        <v>43</v>
      </c>
      <c r="L45" s="218">
        <v>-15</v>
      </c>
      <c r="M45" s="218">
        <v>-30</v>
      </c>
      <c r="N45" s="274">
        <v>3</v>
      </c>
      <c r="O45" s="280">
        <v>-17</v>
      </c>
    </row>
    <row r="46" spans="1:15" s="1" customFormat="1" ht="24.75" customHeight="1" x14ac:dyDescent="0.15">
      <c r="C46" s="193"/>
      <c r="D46" s="192"/>
      <c r="E46" s="194"/>
      <c r="F46" s="192"/>
      <c r="G46" s="192"/>
      <c r="H46" s="194"/>
      <c r="I46" s="194"/>
      <c r="J46" s="194"/>
      <c r="K46" s="194"/>
      <c r="L46" s="192"/>
      <c r="M46" s="192"/>
      <c r="N46" s="195"/>
      <c r="O46" s="195"/>
    </row>
    <row r="47" spans="1:15" s="1" customFormat="1" ht="24.75" customHeight="1" x14ac:dyDescent="0.15"/>
    <row r="48" spans="1:15" s="1" customFormat="1" ht="20.25" customHeight="1" x14ac:dyDescent="0.15">
      <c r="C48" s="196" t="s">
        <v>52</v>
      </c>
      <c r="E48" s="194"/>
      <c r="F48" s="192"/>
      <c r="G48" s="192"/>
      <c r="H48" s="194"/>
      <c r="I48" s="194"/>
      <c r="J48" s="194"/>
      <c r="K48" s="194"/>
      <c r="L48" s="192"/>
      <c r="M48" s="192"/>
      <c r="N48" s="195"/>
      <c r="O48" s="195"/>
    </row>
    <row r="49" spans="3:25" ht="18.75" x14ac:dyDescent="0.15">
      <c r="C49" s="196" t="s">
        <v>53</v>
      </c>
      <c r="D49" s="1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</row>
    <row r="58" spans="3:25" x14ac:dyDescent="0.15">
      <c r="Y58" s="68"/>
    </row>
  </sheetData>
  <mergeCells count="18">
    <mergeCell ref="A3:C3"/>
    <mergeCell ref="AI3:AM3"/>
    <mergeCell ref="AG4:AM4"/>
    <mergeCell ref="A7:Z7"/>
    <mergeCell ref="A4:J6"/>
    <mergeCell ref="A12:F12"/>
    <mergeCell ref="B20:C20"/>
    <mergeCell ref="B22:C22"/>
    <mergeCell ref="B23:C23"/>
    <mergeCell ref="B25:C25"/>
    <mergeCell ref="O17:O19"/>
    <mergeCell ref="B26:C26"/>
    <mergeCell ref="B29:C29"/>
    <mergeCell ref="B30:C30"/>
    <mergeCell ref="A17:A19"/>
    <mergeCell ref="N17:N19"/>
    <mergeCell ref="L17:L19"/>
    <mergeCell ref="M17:M19"/>
  </mergeCells>
  <phoneticPr fontId="41"/>
  <pageMargins left="0.51181102362204722" right="0.11811023622047245" top="0.35433070866141736" bottom="0.11811023622047245" header="0.31496062992125984" footer="0.11811023622047245"/>
  <pageSetup paperSize="8" scale="80" orientation="landscape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74"/>
  <sheetViews>
    <sheetView workbookViewId="0">
      <selection activeCell="K3" sqref="K3:K4"/>
    </sheetView>
  </sheetViews>
  <sheetFormatPr defaultColWidth="9" defaultRowHeight="13.5" x14ac:dyDescent="0.15"/>
  <cols>
    <col min="1" max="1" width="9" style="71"/>
  </cols>
  <sheetData>
    <row r="2" spans="1:11" x14ac:dyDescent="0.15">
      <c r="A2" s="72" t="s">
        <v>37</v>
      </c>
      <c r="B2" s="70" t="s">
        <v>8</v>
      </c>
      <c r="C2" s="70" t="s">
        <v>9</v>
      </c>
      <c r="D2" s="70" t="s">
        <v>10</v>
      </c>
      <c r="E2" s="70" t="s">
        <v>11</v>
      </c>
      <c r="F2" s="70" t="s">
        <v>12</v>
      </c>
      <c r="G2" s="70" t="s">
        <v>38</v>
      </c>
      <c r="H2" s="197" t="s">
        <v>58</v>
      </c>
      <c r="I2" s="197" t="s">
        <v>60</v>
      </c>
      <c r="J2" s="197" t="s">
        <v>70</v>
      </c>
      <c r="K2" s="197" t="s">
        <v>88</v>
      </c>
    </row>
    <row r="3" spans="1:11" ht="14.25" x14ac:dyDescent="0.15">
      <c r="A3" s="73" t="s">
        <v>29</v>
      </c>
      <c r="B3" s="74">
        <v>299</v>
      </c>
      <c r="C3" s="53">
        <v>296</v>
      </c>
      <c r="D3" s="54">
        <v>299</v>
      </c>
      <c r="E3" s="54">
        <v>306</v>
      </c>
      <c r="F3" s="76">
        <v>300</v>
      </c>
      <c r="G3" s="67">
        <v>281</v>
      </c>
      <c r="H3" s="67">
        <v>298</v>
      </c>
      <c r="I3" s="67">
        <v>260</v>
      </c>
      <c r="J3" s="67">
        <v>261</v>
      </c>
      <c r="K3" s="67">
        <v>301</v>
      </c>
    </row>
    <row r="4" spans="1:11" ht="14.25" x14ac:dyDescent="0.15">
      <c r="A4" s="73" t="s">
        <v>30</v>
      </c>
      <c r="B4" s="74">
        <v>187</v>
      </c>
      <c r="C4" s="53">
        <v>249</v>
      </c>
      <c r="D4" s="54">
        <v>210</v>
      </c>
      <c r="E4" s="54">
        <v>258</v>
      </c>
      <c r="F4" s="76">
        <v>217</v>
      </c>
      <c r="G4" s="67">
        <v>195</v>
      </c>
      <c r="H4" s="67">
        <v>229</v>
      </c>
      <c r="I4" s="67">
        <v>183</v>
      </c>
      <c r="J4" s="67">
        <v>176</v>
      </c>
      <c r="K4" s="67">
        <v>229</v>
      </c>
    </row>
    <row r="26" spans="1:11" x14ac:dyDescent="0.15">
      <c r="A26" s="72" t="s">
        <v>37</v>
      </c>
      <c r="B26" s="70" t="s">
        <v>8</v>
      </c>
      <c r="C26" s="70" t="s">
        <v>9</v>
      </c>
      <c r="D26" s="70" t="s">
        <v>10</v>
      </c>
      <c r="E26" s="70" t="s">
        <v>11</v>
      </c>
      <c r="F26" s="70" t="s">
        <v>12</v>
      </c>
      <c r="G26" s="70" t="s">
        <v>38</v>
      </c>
      <c r="H26" s="197" t="s">
        <v>58</v>
      </c>
      <c r="I26" s="197" t="s">
        <v>60</v>
      </c>
      <c r="J26" s="197" t="s">
        <v>70</v>
      </c>
      <c r="K26" s="197" t="s">
        <v>88</v>
      </c>
    </row>
    <row r="27" spans="1:11" ht="14.25" x14ac:dyDescent="0.15">
      <c r="A27" s="73" t="s">
        <v>31</v>
      </c>
      <c r="B27" s="74">
        <v>416</v>
      </c>
      <c r="C27" s="53">
        <v>423</v>
      </c>
      <c r="D27" s="54">
        <v>354</v>
      </c>
      <c r="E27" s="54">
        <v>292</v>
      </c>
      <c r="F27" s="76">
        <v>329</v>
      </c>
      <c r="G27" s="67">
        <v>364</v>
      </c>
      <c r="H27" s="67">
        <v>399</v>
      </c>
      <c r="I27" s="67">
        <v>354</v>
      </c>
      <c r="J27" s="67">
        <v>349</v>
      </c>
      <c r="K27" s="67">
        <v>327</v>
      </c>
    </row>
    <row r="28" spans="1:11" ht="14.25" x14ac:dyDescent="0.15">
      <c r="A28" s="73" t="s">
        <v>32</v>
      </c>
      <c r="B28" s="74">
        <v>232</v>
      </c>
      <c r="C28" s="53">
        <v>259</v>
      </c>
      <c r="D28" s="54">
        <v>196</v>
      </c>
      <c r="E28" s="54">
        <v>290</v>
      </c>
      <c r="F28" s="76">
        <v>276</v>
      </c>
      <c r="G28" s="67">
        <v>302</v>
      </c>
      <c r="H28" s="67">
        <v>336</v>
      </c>
      <c r="I28" s="67">
        <v>228</v>
      </c>
      <c r="J28" s="67">
        <v>207</v>
      </c>
      <c r="K28" s="67">
        <v>268</v>
      </c>
    </row>
    <row r="49" spans="1:11" x14ac:dyDescent="0.15">
      <c r="A49" s="72" t="s">
        <v>37</v>
      </c>
      <c r="B49" s="70" t="s">
        <v>8</v>
      </c>
      <c r="C49" s="70" t="s">
        <v>9</v>
      </c>
      <c r="D49" s="70" t="s">
        <v>10</v>
      </c>
      <c r="E49" s="70" t="s">
        <v>11</v>
      </c>
      <c r="F49" s="70" t="s">
        <v>12</v>
      </c>
      <c r="G49" s="70" t="s">
        <v>38</v>
      </c>
      <c r="H49" s="70" t="s">
        <v>71</v>
      </c>
      <c r="I49" s="197" t="s">
        <v>72</v>
      </c>
      <c r="J49" s="197" t="s">
        <v>70</v>
      </c>
      <c r="K49" s="197" t="s">
        <v>88</v>
      </c>
    </row>
    <row r="50" spans="1:11" ht="14.25" x14ac:dyDescent="0.15">
      <c r="A50" s="75" t="s">
        <v>39</v>
      </c>
      <c r="B50" s="74">
        <v>174</v>
      </c>
      <c r="C50" s="74">
        <v>144</v>
      </c>
      <c r="D50" s="47">
        <v>105</v>
      </c>
      <c r="E50" s="33">
        <v>117</v>
      </c>
      <c r="F50" s="34">
        <v>104</v>
      </c>
      <c r="G50" s="77">
        <v>95</v>
      </c>
      <c r="H50" s="78">
        <v>113</v>
      </c>
      <c r="I50" s="78">
        <v>104</v>
      </c>
      <c r="J50" s="67">
        <v>86</v>
      </c>
      <c r="K50" s="67">
        <v>96</v>
      </c>
    </row>
    <row r="73" spans="1:11" x14ac:dyDescent="0.15">
      <c r="A73" s="72" t="s">
        <v>37</v>
      </c>
      <c r="B73" s="70" t="s">
        <v>8</v>
      </c>
      <c r="C73" s="70" t="s">
        <v>9</v>
      </c>
      <c r="D73" s="70" t="s">
        <v>10</v>
      </c>
      <c r="E73" s="70" t="s">
        <v>11</v>
      </c>
      <c r="F73" s="79" t="s">
        <v>12</v>
      </c>
      <c r="G73" s="79" t="s">
        <v>38</v>
      </c>
      <c r="H73" s="197" t="s">
        <v>58</v>
      </c>
      <c r="I73" s="197" t="s">
        <v>60</v>
      </c>
      <c r="J73" s="197" t="s">
        <v>70</v>
      </c>
      <c r="K73" s="197" t="s">
        <v>88</v>
      </c>
    </row>
    <row r="74" spans="1:11" ht="14.25" x14ac:dyDescent="0.15">
      <c r="A74" s="75" t="s">
        <v>40</v>
      </c>
      <c r="B74" s="74">
        <v>297</v>
      </c>
      <c r="C74" s="47">
        <v>307</v>
      </c>
      <c r="D74" s="33">
        <v>302</v>
      </c>
      <c r="E74" s="34">
        <v>295</v>
      </c>
      <c r="F74" s="80">
        <v>309</v>
      </c>
      <c r="G74" s="78">
        <v>318</v>
      </c>
      <c r="H74" s="78">
        <v>306</v>
      </c>
      <c r="I74" s="67">
        <v>365</v>
      </c>
      <c r="J74" s="67">
        <v>346</v>
      </c>
      <c r="K74" s="67">
        <v>409</v>
      </c>
    </row>
  </sheetData>
  <phoneticPr fontId="41"/>
  <pageMargins left="0.69930555555555596" right="0.69930555555555596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別紙１（R4)</vt:lpstr>
      <vt:lpstr>別紙１（R3)</vt:lpstr>
      <vt:lpstr>グラフ</vt:lpstr>
      <vt:lpstr>'別紙１（R3)'!Print_Area</vt:lpstr>
      <vt:lpstr>'別紙１（R4)'!Print_Area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見附　敦史</cp:lastModifiedBy>
  <cp:lastPrinted>2023-08-14T09:39:16Z</cp:lastPrinted>
  <dcterms:created xsi:type="dcterms:W3CDTF">2006-09-16T00:00:00Z</dcterms:created>
  <dcterms:modified xsi:type="dcterms:W3CDTF">2023-08-14T09:46:10Z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