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X:\企画財政課\01 財政係\23 財政状況資料集\令和5年度財政状況資料集の作成等について\20250829_【9.19〆】令和５年度財政状況資料集の作成（2回目・地方公会計関係）\"/>
    </mc:Choice>
  </mc:AlternateContent>
  <xr:revisionPtr revIDLastSave="0" documentId="13_ncr:1_{1F126FEF-1BAA-47FA-95C5-C6FB7CB20B4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CO34" i="10"/>
  <c r="CO35" i="10" s="1"/>
  <c r="BW34" i="10"/>
  <c r="BW35" i="10" s="1"/>
  <c r="BW36" i="10" s="1"/>
  <c r="BW37" i="10" s="1"/>
  <c r="BW38" i="10" s="1"/>
  <c r="BW39" i="10" s="1"/>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<sst xmlns="http://schemas.openxmlformats.org/spreadsheetml/2006/main" count="1101" uniqueCount="568">
  <si>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</si>
  <si>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</si>
  <si>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</si>
  <si>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</si>
  <si>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</si>
  <si>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</si>
  <si>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</si>
  <si>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</si>
  <si>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</si>
  <si>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</si>
  <si>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</si>
  <si>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</si>
  <si>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</si>
  <si>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</si>
  <si>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</si>
  <si>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</si>
  <si>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</si>
  <si>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</si>
  <si>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</si>
  <si>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</si>
  <si>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</si>
  <si>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</si>
  <si>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</si>
  <si>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</si>
  <si>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</si>
  <si>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</si>
  <si>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</si>
  <si>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</si>
  <si>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</si>
  <si>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</si>
  <si>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</si>
  <si>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</si>
  <si>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</si>
  <si>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</si>
  <si>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</si>
  <si>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</si>
  <si>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</si>
  <si>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</si>
  <si>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</si>
  <si>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</si>
  <si>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</si>
  <si>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</si>
  <si>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</si>
  <si>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</si>
  <si>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</si>
  <si>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</si>
  <si>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</si>
  <si>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</si>
  <si>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</si>
  <si>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</si>
  <si>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</si>
  <si>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</si>
  <si>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</si>
  <si>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</si>
  <si>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</si>
  <si>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</si>
  <si>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</si>
  <si>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</si>
  <si>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</si>
  <si>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</si>
  <si>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</si>
  <si>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</si>
  <si>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</si>
  <si>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</si>
  <si>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</si>
  <si>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</si>
  <si>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</si>
  <si>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</si>
  <si>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</si>
  <si>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</si>
  <si>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</si>
  <si>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</si>
  <si>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</si>
  <si>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</si>
  <si>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</si>
  <si>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</si>
  <si>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</si>
  <si>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</si>
  <si>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</si>
  <si>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</si>
  <si>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</si>
  <si>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</si>
  <si>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</si>
  <si>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</si>
  <si>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</si>
  <si>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</si>
  <si>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</si>
  <si>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</si>
  <si>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</si>
  <si>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</si>
  <si>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</si>
  <si>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</si>
  <si>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</si>
  <si>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</si>
  <si>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羽咋市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</si>
  <si>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</si>
  <si>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</si>
  <si>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</si>
  <si>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</si>
  <si>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</si>
  <si>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</si>
  <si>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</si>
  <si>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</si>
  <si>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</si>
  <si>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</si>
  <si>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</si>
  <si>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</si>
  <si>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</si>
  <si>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</si>
  <si>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</si>
  <si>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</si>
  <si>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</si>
  <si>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</si>
  <si>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</si>
  <si>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</si>
  <si>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</si>
  <si>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</si>
  <si>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</si>
  <si>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</si>
  <si>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</si>
  <si>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</si>
  <si>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</si>
  <si>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</si>
  <si>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</si>
  <si>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</si>
  <si>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</si>
  <si>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</si>
  <si>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</si>
  <si>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</si>
  <si>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</si>
  <si>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</si>
  <si>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</si>
  <si>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</si>
  <si>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</si>
  <si>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</si>
  <si>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</si>
  <si>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</si>
  <si>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</si>
  <si>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</si>
  <si>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</si>
  <si>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</si>
  <si>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</si>
  <si>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</si>
  <si>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</si>
  <si>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</si>
  <si>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</si>
  <si>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</si>
  <si>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</si>
  <si>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</si>
  <si>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</si>
  <si>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</si>
  <si>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</si>
  <si>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</si>
  <si>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</si>
  <si>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</si>
  <si>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</si>
  <si>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</si>
  <si>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</si>
  <si>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</si>
  <si>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</si>
  <si>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</si>
  <si>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</si>
  <si>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</si>
  <si>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</si>
  <si>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</si>
  <si>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</si>
  <si>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</si>
  <si>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</si>
  <si>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</si>
  <si>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</si>
  <si>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</si>
  <si>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</si>
  <si>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</si>
  <si>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</si>
  <si>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</si>
  <si>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</si>
  <si>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</si>
  <si>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</si>
  <si>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</si>
  <si>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</si>
  <si>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</si>
  <si>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</si>
  <si>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</si>
  <si>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</si>
  <si>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</si>
  <si>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</si>
  <si>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</si>
  <si>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</si>
  <si>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</si>
  <si>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</si>
  <si>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</si>
  <si>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</si>
  <si>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</si>
  <si>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</si>
  <si>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</si>
  <si>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</si>
  <si>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</si>
  <si>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</si>
  <si>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</si>
  <si>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</si>
  <si>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</si>
  <si>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</si>
  <si>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</si>
  <si>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</si>
  <si>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石川県羽咋市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</si>
  <si>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</si>
  <si>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</si>
  <si>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</si>
  <si>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</si>
  <si>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</si>
  <si>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</si>
  <si>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</si>
  <si>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</si>
  <si>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</si>
  <si>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</si>
  <si>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</si>
  <si>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</si>
  <si>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</si>
  <si>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</si>
  <si>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</si>
  <si>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</si>
  <si>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</si>
  <si>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</si>
  <si>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</si>
  <si>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</si>
  <si>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</si>
  <si>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</si>
  <si>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</si>
  <si>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</si>
  <si>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</si>
  <si>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</si>
  <si>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</si>
  <si>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</si>
  <si>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</si>
  <si>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</si>
  <si>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</si>
  <si>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</si>
  <si>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</si>
  <si>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</si>
  <si>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</si>
  <si>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</si>
  <si>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</si>
  <si>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</si>
  <si>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</si>
  <si>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</si>
  <si>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</si>
  <si>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</si>
  <si>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</si>
  <si>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</si>
  <si>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</si>
  <si>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</si>
  <si>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</si>
  <si>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</si>
  <si>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</si>
  <si>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</si>
  <si>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</si>
  <si>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</si>
  <si>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</si>
  <si>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</si>
  <si>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</si>
  <si>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</si>
  <si>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</si>
  <si>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</si>
  <si>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</si>
  <si>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</si>
  <si>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</si>
  <si>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</si>
  <si>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</si>
  <si>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</si>
  <si>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</si>
  <si>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</si>
  <si>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</si>
  <si>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</si>
  <si>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</si>
  <si>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</si>
  <si>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</si>
  <si>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</si>
  <si>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</si>
  <si>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</si>
  <si>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</si>
  <si>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</si>
  <si>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</si>
  <si>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</si>
  <si>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</si>
  <si>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</si>
  <si>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</si>
  <si>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</si>
  <si>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</si>
  <si>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</si>
  <si>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</si>
  <si>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</si>
  <si>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</si>
  <si>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</si>
  <si>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</si>
  <si>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</si>
  <si>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</si>
  <si>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</si>
  <si>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</si>
  <si>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</si>
  <si>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</si>
  <si>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</si>
  <si>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</si>
  <si>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</si>
  <si>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</si>
  <si>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</si>
  <si>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</si>
  <si>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</si>
  <si>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</si>
  <si>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</si>
  <si>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</si>
  <si>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</si>
  <si>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</si>
  <si>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</si>
  <si>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</si>
  <si>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</si>
  <si>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</si>
  <si>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</si>
  <si>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</si>
  <si>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</si>
  <si>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</si>
  <si>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</si>
  <si>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</si>
  <si>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</si>
  <si>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</si>
  <si>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</si>
  <si>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</si>
  <si>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</si>
  <si>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</si>
  <si>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</si>
  <si>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</si>
  <si>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</si>
  <si>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</si>
  <si>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</si>
  <si>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</si>
  <si>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</si>
  <si>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</si>
  <si>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</si>
  <si>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</si>
  <si>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</si>
  <si>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</si>
  <si>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</si>
  <si>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</si>
  <si>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</si>
  <si>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</si>
  <si>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</si>
  <si>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</si>
  <si>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</si>
  <si>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</si>
  <si>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</si>
  <si>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</si>
  <si>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</si>
  <si>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</si>
  <si>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</si>
  <si>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</si>
  <si>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</si>
  <si>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石川県羽咋市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</si>
  <si>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</si>
  <si>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</si>
  <si>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</si>
  <si>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</si>
  <si>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</si>
  <si>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</si>
  <si>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</si>
  <si>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</si>
  <si>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</si>
  <si>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</si>
  <si>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</si>
  <si>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</si>
  <si>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</si>
  <si>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</si>
  <si>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</si>
  <si>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</si>
  <si>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</si>
  <si>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</si>
  <si>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</si>
  <si>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</si>
  <si>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</si>
  <si>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</si>
  <si>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</si>
  <si>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</si>
  <si>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</si>
  <si>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</si>
  <si>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</si>
  <si>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</si>
  <si>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</si>
  <si>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</si>
  <si>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</si>
  <si>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</si>
  <si>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</si>
  <si>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羽咋市国民健康保険特別会計</t>
    <phoneticPr fontId="5"/>
  </si>
  <si>
    <t>羽咋市介護保険特別会計</t>
    <phoneticPr fontId="5"/>
  </si>
  <si>
    <t>羽咋市後期高齢者医療特別会計</t>
    <phoneticPr fontId="5"/>
  </si>
  <si>
    <t>羽咋市水道事業会計</t>
    <phoneticPr fontId="5"/>
  </si>
  <si>
    <t>法適用企業</t>
    <phoneticPr fontId="5"/>
  </si>
  <si>
    <t>羽咋市下水道事業会計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</si>
  <si>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</si>
  <si>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</si>
  <si>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</si>
  <si>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</si>
  <si>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</si>
  <si>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</si>
  <si>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</si>
  <si>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</si>
  <si>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</si>
  <si>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</si>
  <si>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</si>
  <si>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</si>
  <si>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</si>
  <si>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</si>
  <si>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</si>
  <si>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</si>
  <si>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</si>
  <si>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</si>
  <si>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</si>
  <si>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</si>
  <si>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</si>
  <si>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</si>
  <si>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</si>
  <si>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</si>
  <si>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</si>
  <si>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</si>
  <si>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</si>
  <si>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</si>
  <si>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</si>
  <si>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</si>
  <si>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</si>
  <si>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</si>
  <si>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</si>
  <si>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</si>
  <si>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</si>
  <si>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</si>
  <si>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</si>
  <si>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</si>
  <si>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</si>
  <si>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</si>
  <si>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</si>
  <si>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</si>
  <si>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</si>
  <si>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</si>
  <si>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</si>
  <si>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</si>
  <si>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</si>
  <si>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</si>
  <si>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</si>
  <si>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</si>
  <si>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</si>
  <si>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</si>
  <si>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</si>
  <si>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</si>
  <si>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</si>
  <si>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</si>
  <si>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</si>
  <si>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</si>
  <si>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</si>
  <si>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</si>
  <si>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</si>
  <si>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</si>
  <si>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</si>
  <si>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</si>
  <si>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</si>
  <si>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</si>
  <si>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</si>
  <si>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</si>
  <si>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</si>
  <si>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</si>
  <si>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</si>
  <si>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</si>
  <si>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</si>
  <si>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</si>
  <si>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</si>
  <si>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</si>
  <si>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</si>
  <si>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</si>
  <si>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</si>
  <si>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</si>
  <si>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</si>
  <si>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</si>
  <si>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</si>
  <si>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</si>
  <si>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</si>
  <si>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</si>
  <si>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</si>
  <si>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</si>
  <si>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</si>
  <si>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</si>
  <si>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</si>
  <si>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</si>
  <si>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</si>
  <si>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</si>
  <si>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</si>
  <si>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</si>
  <si>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</si>
  <si>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</si>
  <si>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</si>
  <si>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</si>
  <si>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</si>
  <si>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</si>
  <si>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</si>
  <si>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</si>
  <si>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</si>
  <si>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</si>
  <si>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</si>
  <si>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</si>
  <si>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</si>
  <si>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</si>
  <si>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</si>
  <si>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</si>
  <si>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</si>
  <si>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</si>
  <si>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</si>
  <si>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</si>
  <si>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</si>
  <si>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</si>
  <si>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</si>
  <si>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</si>
  <si>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</si>
  <si>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</si>
  <si>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</si>
  <si>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</si>
  <si>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</si>
  <si>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</si>
  <si>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</si>
  <si>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</si>
  <si>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</si>
  <si>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</si>
  <si>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</si>
  <si>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</si>
  <si>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</si>
  <si>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</si>
  <si>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</si>
  <si>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羽咋市水道事業会計</t>
  </si>
  <si>
    <t>羽咋市介護保険特別会計</t>
  </si>
  <si>
    <t>一般会計</t>
  </si>
  <si>
    <t>羽咋市下水道事業会計</t>
  </si>
  <si>
    <t>羽咋市国民健康保険特別会計</t>
  </si>
  <si>
    <t>羽咋市後期高齢者医療特別会計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</si>
  <si>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</si>
  <si>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</si>
  <si>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</si>
  <si>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</si>
  <si>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</si>
  <si>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</si>
  <si>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</si>
  <si>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</si>
  <si>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羽咋郡市広域圏事務組合（一般会計）</t>
    <rPh sb="0" eb="2">
      <t>ハクイ</t>
    </rPh>
    <rPh sb="2" eb="3">
      <t>グン</t>
    </rPh>
    <rPh sb="3" eb="4">
      <t>シ</t>
    </rPh>
    <rPh sb="4" eb="7">
      <t>コウイキケン</t>
    </rPh>
    <rPh sb="7" eb="9">
      <t>ジム</t>
    </rPh>
    <rPh sb="9" eb="11">
      <t>クミアイ</t>
    </rPh>
    <rPh sb="12" eb="14">
      <t>イッパン</t>
    </rPh>
    <rPh sb="14" eb="16">
      <t>カイケイ</t>
    </rPh>
    <phoneticPr fontId="31"/>
  </si>
  <si>
    <t>羽咋郡市広域圏事務組合（公立羽咋病院事業特別会計）</t>
    <rPh sb="0" eb="2">
      <t>ハクイ</t>
    </rPh>
    <rPh sb="2" eb="3">
      <t>グン</t>
    </rPh>
    <rPh sb="3" eb="4">
      <t>シ</t>
    </rPh>
    <rPh sb="4" eb="7">
      <t>コウイキケン</t>
    </rPh>
    <rPh sb="7" eb="9">
      <t>ジム</t>
    </rPh>
    <rPh sb="9" eb="11">
      <t>クミアイ</t>
    </rPh>
    <rPh sb="12" eb="14">
      <t>コウリツ</t>
    </rPh>
    <rPh sb="14" eb="16">
      <t>ハクイ</t>
    </rPh>
    <rPh sb="16" eb="18">
      <t>ビョウイン</t>
    </rPh>
    <rPh sb="18" eb="20">
      <t>ジギョウ</t>
    </rPh>
    <rPh sb="20" eb="22">
      <t>トクベツ</t>
    </rPh>
    <rPh sb="22" eb="24">
      <t>カイケイ</t>
    </rPh>
    <phoneticPr fontId="31"/>
  </si>
  <si>
    <t>羽咋郡市広域圏事務組合（ふるさと振興事業特別会計）</t>
    <rPh sb="0" eb="3">
      <t>ハクイグン</t>
    </rPh>
    <rPh sb="3" eb="4">
      <t>シ</t>
    </rPh>
    <rPh sb="4" eb="7">
      <t>コウイキケン</t>
    </rPh>
    <rPh sb="7" eb="9">
      <t>ジム</t>
    </rPh>
    <rPh sb="9" eb="11">
      <t>クミアイ</t>
    </rPh>
    <rPh sb="16" eb="18">
      <t>シンコウ</t>
    </rPh>
    <rPh sb="18" eb="20">
      <t>ジギョウ</t>
    </rPh>
    <rPh sb="20" eb="22">
      <t>トクベツ</t>
    </rPh>
    <rPh sb="22" eb="24">
      <t>カイケイ</t>
    </rPh>
    <phoneticPr fontId="31"/>
  </si>
  <si>
    <t>石川県後期高齢者医療特別会計(一般会計）</t>
    <rPh sb="0" eb="3">
      <t>イシカワケン</t>
    </rPh>
    <rPh sb="3" eb="5">
      <t>コウキ</t>
    </rPh>
    <rPh sb="5" eb="8">
      <t>コウレイシャ</t>
    </rPh>
    <rPh sb="8" eb="10">
      <t>イリョウ</t>
    </rPh>
    <rPh sb="10" eb="12">
      <t>トクベツ</t>
    </rPh>
    <rPh sb="12" eb="14">
      <t>カイケイ</t>
    </rPh>
    <rPh sb="15" eb="17">
      <t>イッパン</t>
    </rPh>
    <rPh sb="17" eb="19">
      <t>カイケイ</t>
    </rPh>
    <phoneticPr fontId="31"/>
  </si>
  <si>
    <t>石川県後期高齢者医療特別会計(後期高齢者医療特別会計）</t>
    <rPh sb="0" eb="3">
      <t>イシカワケン</t>
    </rPh>
    <rPh sb="3" eb="5">
      <t>コウキ</t>
    </rPh>
    <rPh sb="5" eb="8">
      <t>コウレイシャ</t>
    </rPh>
    <rPh sb="8" eb="10">
      <t>イリョウ</t>
    </rPh>
    <rPh sb="10" eb="12">
      <t>トクベツ</t>
    </rPh>
    <rPh sb="12" eb="14">
      <t>カイケイ</t>
    </rPh>
    <rPh sb="15" eb="17">
      <t>コウキ</t>
    </rPh>
    <rPh sb="17" eb="20">
      <t>コウレイシャ</t>
    </rPh>
    <rPh sb="20" eb="22">
      <t>イリョウ</t>
    </rPh>
    <rPh sb="22" eb="24">
      <t>トクベツ</t>
    </rPh>
    <rPh sb="24" eb="26">
      <t>カイケイ</t>
    </rPh>
    <phoneticPr fontId="31"/>
  </si>
  <si>
    <t>石川県市町村消防団員等公務災害補償等組合（一般会計）</t>
    <rPh sb="0" eb="3">
      <t>イシカワケン</t>
    </rPh>
    <rPh sb="3" eb="6">
      <t>シチョウソン</t>
    </rPh>
    <rPh sb="6" eb="9">
      <t>ショウボウダン</t>
    </rPh>
    <rPh sb="9" eb="10">
      <t>イン</t>
    </rPh>
    <rPh sb="10" eb="11">
      <t>トウ</t>
    </rPh>
    <rPh sb="11" eb="13">
      <t>コウム</t>
    </rPh>
    <rPh sb="13" eb="15">
      <t>サイガイ</t>
    </rPh>
    <rPh sb="15" eb="18">
      <t>ホショウトウ</t>
    </rPh>
    <rPh sb="18" eb="20">
      <t>クミアイ</t>
    </rPh>
    <rPh sb="21" eb="23">
      <t>イッパン</t>
    </rPh>
    <rPh sb="23" eb="25">
      <t>カイケイ</t>
    </rPh>
    <phoneticPr fontId="31"/>
  </si>
  <si>
    <t>羽咋市土地開発公社</t>
  </si>
  <si>
    <t>羽咋まちづくり会社</t>
    <rPh sb="7" eb="9">
      <t>カイシャ</t>
    </rPh>
    <phoneticPr fontId="2"/>
  </si>
  <si>
    <t>まちづくり基金</t>
    <rPh sb="5" eb="7">
      <t>キキン</t>
    </rPh>
    <phoneticPr fontId="5"/>
  </si>
  <si>
    <t>退職手当基金</t>
    <rPh sb="0" eb="6">
      <t>タイショクテアテキキン</t>
    </rPh>
    <phoneticPr fontId="2"/>
  </si>
  <si>
    <t>漁業振興基金</t>
    <rPh sb="0" eb="6">
      <t>ギョギョウシンコウキキン</t>
    </rPh>
    <phoneticPr fontId="2"/>
  </si>
  <si>
    <t>定住促進住宅基金</t>
    <rPh sb="0" eb="8">
      <t>テイジュウソクシンジュウタクキキン</t>
    </rPh>
    <phoneticPr fontId="2"/>
  </si>
  <si>
    <t>教育振興基金</t>
    <rPh sb="0" eb="6">
      <t>キョウイクシンコウキキン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</si>
  <si>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</si>
  <si>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</si>
  <si>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</si>
  <si>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</si>
  <si>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</si>
  <si>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</si>
  <si>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</si>
  <si>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</si>
  <si>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</si>
  <si>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し将来負担比率が低くなっている。この要因としては、繰上償還等による債務残高の減少や基金の増加による充当財源の増加、交付税措置のある地方債の積極的な活用の結果である。その一方で、有形固定資産償却率は高くなっている。この要因としては、H20年ごろの財政的事情の悪化にともない施設の改修等に係る投資的経費の歳出抑制を行ってきた結果である。今後は広域圏事務組合の火葬場・ごみ処理施設等に係る負担や公共施設の大規模改修が予定されているため楽観視できる状況ではないが、公共施設総合管理計画及び個別施設計画に基づいて施設の統廃合や施設更新・改修を進めていくとともに、引き続き国県補助金や交付税措置のある地方債を活用しながら、繰上償還も併せて行うなど、財政健全性を維持する運営が求められる。</t>
    <phoneticPr fontId="5"/>
  </si>
  <si>
    <t>本市では、投資的経費にかかる財源として、過疎対策事業債等の交付税措置のある地方債を活用していることや、計画的な繰上償還を実施したことにより、実質公債費比率、将来負担比率ともに減少傾向にあり、財政の健全化が図られている。今後は、公共施設等の老朽化による大規模改修等に係る事業債の増加や交付税措置率の高い地方債である過疎対策事業債の配分額の減少等が懸念されるため、実質公債費比率、将来負担比率は増加基調となる見込みであり、今後も繰上償還や必要な事業の選択を行うなど健全化を維持する財政運営が必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</si>
</sst>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6ACD0B6-32DC-4A8B-8FB7-7795AE329A2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1C19-4C95-B274-7814B0DBD6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60676</c:v>
                </c:pt>
                <c:pt idx="1">
                  <c:v>77578</c:v>
                </c:pt>
                <c:pt idx="2">
                  <c:v>81354</c:v>
                </c:pt>
                <c:pt idx="3">
                  <c:v>130693</c:v>
                </c:pt>
                <c:pt idx="4">
                  <c:v>132988</c:v>
                </c:pt>
              </c:numCache>
            </c:numRef>
          </c:val>
          <c:smooth val="0"/>
          <c:extLst>
            <c:ext xmlns:c16="http://schemas.microsoft.com/office/drawing/2014/chart" uri="{C3380CC4-5D6E-409C-BE32-E72D297353CC}">
              <c16:uniqueId val="{00000001-1C19-4C95-B274-7814B0DBD6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1.37</c:v>
                </c:pt>
                <c:pt idx="1">
                  <c:v>1.43</c:v>
                </c:pt>
                <c:pt idx="2">
                  <c:v>2.1</c:v>
                </c:pt>
                <c:pt idx="3">
                  <c:v>2.96</c:v>
                </c:pt>
                <c:pt idx="4">
                  <c:v>2.2200000000000002</c:v>
                </c:pt>
              </c:numCache>
            </c:numRef>
          </c:val>
          <c:extLst>
            <c:ext xmlns:c16="http://schemas.microsoft.com/office/drawing/2014/chart" uri="{C3380CC4-5D6E-409C-BE32-E72D297353CC}">
              <c16:uniqueId val="{00000000-2F62-47A6-91F4-02CA9B5CA3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14.93</c:v>
                </c:pt>
                <c:pt idx="1">
                  <c:v>14.21</c:v>
                </c:pt>
                <c:pt idx="2">
                  <c:v>15.96</c:v>
                </c:pt>
                <c:pt idx="3">
                  <c:v>18.03</c:v>
                </c:pt>
                <c:pt idx="4">
                  <c:v>16.989999999999998</c:v>
                </c:pt>
              </c:numCache>
            </c:numRef>
          </c:val>
          <c:extLst>
            <c:ext xmlns:c16="http://schemas.microsoft.com/office/drawing/2014/chart" uri="{C3380CC4-5D6E-409C-BE32-E72D297353CC}">
              <c16:uniqueId val="{00000001-2F62-47A6-91F4-02CA9B5CA3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7.36</c:v>
                </c:pt>
                <c:pt idx="1">
                  <c:v>4.28</c:v>
                </c:pt>
                <c:pt idx="2">
                  <c:v>6.9</c:v>
                </c:pt>
                <c:pt idx="3">
                  <c:v>5.61</c:v>
                </c:pt>
                <c:pt idx="4">
                  <c:v>1.63</c:v>
                </c:pt>
              </c:numCache>
            </c:numRef>
          </c:val>
          <c:smooth val="0"/>
          <c:extLst>
            <c:ext xmlns:c16="http://schemas.microsoft.com/office/drawing/2014/chart" uri="{C3380CC4-5D6E-409C-BE32-E72D297353CC}">
              <c16:uniqueId val="{00000002-2F62-47A6-91F4-02CA9B5CA3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FFD-47B7-AB0A-384E3AD672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FD-47B7-AB0A-384E3AD672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FFD-47B7-AB0A-384E3AD6725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FFD-47B7-AB0A-384E3AD67251}"/>
            </c:ext>
          </c:extLst>
        </c:ser>
        <c:ser>
          <c:idx val="4"/>
          <c:order val="4"/>
          <c:tx>
            <c:strRef>
              <c:f>データシート!$A$31</c:f>
              <c:strCache>
                <c:ptCount val="1"/>
                <c:pt idx="0">
                  <c:v>羽咋市後期高齢者医療特別会計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7FFD-47B7-AB0A-384E3AD67251}"/>
            </c:ext>
          </c:extLst>
        </c:ser>
        <c:ser>
          <c:idx val="5"/>
          <c:order val="5"/>
          <c:tx>
            <c:strRef>
              <c:f>データシート!$A$32</c:f>
              <c:strCache>
                <c:ptCount val="1"/>
                <c:pt idx="0">
                  <c:v>羽咋市国民健康保険特別会計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0.21</c:v>
                </c:pt>
                <c:pt idx="4">
                  <c:v>#N/A</c:v>
                </c:pt>
                <c:pt idx="5">
                  <c:v>0.08</c:v>
                </c:pt>
                <c:pt idx="6">
                  <c:v>#N/A</c:v>
                </c:pt>
                <c:pt idx="7">
                  <c:v>0.08</c:v>
                </c:pt>
                <c:pt idx="8">
                  <c:v>#N/A</c:v>
                </c:pt>
                <c:pt idx="9">
                  <c:v>0.21</c:v>
                </c:pt>
              </c:numCache>
            </c:numRef>
          </c:val>
          <c:extLst>
            <c:ext xmlns:c16="http://schemas.microsoft.com/office/drawing/2014/chart" uri="{C3380CC4-5D6E-409C-BE32-E72D297353CC}">
              <c16:uniqueId val="{00000005-7FFD-47B7-AB0A-384E3AD67251}"/>
            </c:ext>
          </c:extLst>
        </c:ser>
        <c:ser>
          <c:idx val="6"/>
          <c:order val="6"/>
          <c:tx>
            <c:strRef>
              <c:f>データシート!$A$33</c:f>
              <c:strCache>
                <c:ptCount val="1"/>
                <c:pt idx="0">
                  <c:v>羽咋市下水道事業会計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2.75</c:v>
                </c:pt>
                <c:pt idx="2">
                  <c:v>#N/A</c:v>
                </c:pt>
                <c:pt idx="3">
                  <c:v>2.71</c:v>
                </c:pt>
                <c:pt idx="4">
                  <c:v>#N/A</c:v>
                </c:pt>
                <c:pt idx="5">
                  <c:v>2.71</c:v>
                </c:pt>
                <c:pt idx="6">
                  <c:v>#N/A</c:v>
                </c:pt>
                <c:pt idx="7">
                  <c:v>2.58</c:v>
                </c:pt>
                <c:pt idx="8">
                  <c:v>#N/A</c:v>
                </c:pt>
                <c:pt idx="9">
                  <c:v>2.13</c:v>
                </c:pt>
              </c:numCache>
            </c:numRef>
          </c:val>
          <c:extLst>
            <c:ext xmlns:c16="http://schemas.microsoft.com/office/drawing/2014/chart" uri="{C3380CC4-5D6E-409C-BE32-E72D297353CC}">
              <c16:uniqueId val="{00000006-7FFD-47B7-AB0A-384E3AD6725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1.36</c:v>
                </c:pt>
                <c:pt idx="2">
                  <c:v>#N/A</c:v>
                </c:pt>
                <c:pt idx="3">
                  <c:v>1.42</c:v>
                </c:pt>
                <c:pt idx="4">
                  <c:v>#N/A</c:v>
                </c:pt>
                <c:pt idx="5">
                  <c:v>2.1</c:v>
                </c:pt>
                <c:pt idx="6">
                  <c:v>#N/A</c:v>
                </c:pt>
                <c:pt idx="7">
                  <c:v>2.96</c:v>
                </c:pt>
                <c:pt idx="8">
                  <c:v>#N/A</c:v>
                </c:pt>
                <c:pt idx="9">
                  <c:v>2.21</c:v>
                </c:pt>
              </c:numCache>
            </c:numRef>
          </c:val>
          <c:extLst>
            <c:ext xmlns:c16="http://schemas.microsoft.com/office/drawing/2014/chart" uri="{C3380CC4-5D6E-409C-BE32-E72D297353CC}">
              <c16:uniqueId val="{00000007-7FFD-47B7-AB0A-384E3AD67251}"/>
            </c:ext>
          </c:extLst>
        </c:ser>
        <c:ser>
          <c:idx val="8"/>
          <c:order val="8"/>
          <c:tx>
            <c:strRef>
              <c:f>データシート!$A$35</c:f>
              <c:strCache>
                <c:ptCount val="1"/>
                <c:pt idx="0">
                  <c:v>羽咋市介護保険特別会計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0.02</c:v>
                </c:pt>
                <c:pt idx="2">
                  <c:v>#N/A</c:v>
                </c:pt>
                <c:pt idx="3">
                  <c:v>0.02</c:v>
                </c:pt>
                <c:pt idx="4">
                  <c:v>#N/A</c:v>
                </c:pt>
                <c:pt idx="5">
                  <c:v>0.62</c:v>
                </c:pt>
                <c:pt idx="6">
                  <c:v>#N/A</c:v>
                </c:pt>
                <c:pt idx="7">
                  <c:v>0.9</c:v>
                </c:pt>
                <c:pt idx="8">
                  <c:v>#N/A</c:v>
                </c:pt>
                <c:pt idx="9">
                  <c:v>2.29</c:v>
                </c:pt>
              </c:numCache>
            </c:numRef>
          </c:val>
          <c:extLst>
            <c:ext xmlns:c16="http://schemas.microsoft.com/office/drawing/2014/chart" uri="{C3380CC4-5D6E-409C-BE32-E72D297353CC}">
              <c16:uniqueId val="{00000008-7FFD-47B7-AB0A-384E3AD67251}"/>
            </c:ext>
          </c:extLst>
        </c:ser>
        <c:ser>
          <c:idx val="9"/>
          <c:order val="9"/>
          <c:tx>
            <c:strRef>
              <c:f>データシート!$A$36</c:f>
              <c:strCache>
                <c:ptCount val="1"/>
                <c:pt idx="0">
                  <c:v>羽咋市水道事業会計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13.66</c:v>
                </c:pt>
                <c:pt idx="2">
                  <c:v>#N/A</c:v>
                </c:pt>
                <c:pt idx="3">
                  <c:v>13.61</c:v>
                </c:pt>
                <c:pt idx="4">
                  <c:v>#N/A</c:v>
                </c:pt>
                <c:pt idx="5">
                  <c:v>13.12</c:v>
                </c:pt>
                <c:pt idx="6">
                  <c:v>#N/A</c:v>
                </c:pt>
                <c:pt idx="7">
                  <c:v>12.03</c:v>
                </c:pt>
                <c:pt idx="8">
                  <c:v>#N/A</c:v>
                </c:pt>
                <c:pt idx="9">
                  <c:v>12.9</c:v>
                </c:pt>
              </c:numCache>
            </c:numRef>
          </c:val>
          <c:extLst>
            <c:ext xmlns:c16="http://schemas.microsoft.com/office/drawing/2014/chart" uri="{C3380CC4-5D6E-409C-BE32-E72D297353CC}">
              <c16:uniqueId val="{00000009-7FFD-47B7-AB0A-384E3AD672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1579</c:v>
                </c:pt>
                <c:pt idx="5">
                  <c:v>1671</c:v>
                </c:pt>
                <c:pt idx="8">
                  <c:v>1845</c:v>
                </c:pt>
                <c:pt idx="11">
                  <c:v>1551</c:v>
                </c:pt>
                <c:pt idx="14">
                  <c:v>1460</c:v>
                </c:pt>
              </c:numCache>
            </c:numRef>
          </c:val>
          <c:extLst>
            <c:ext xmlns:c16="http://schemas.microsoft.com/office/drawing/2014/chart" uri="{C3380CC4-5D6E-409C-BE32-E72D297353CC}">
              <c16:uniqueId val="{00000000-5229-4A2F-AB43-1451516FE5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29-4A2F-AB43-1451516FE5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229-4A2F-AB43-1451516FE5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106</c:v>
                </c:pt>
                <c:pt idx="3">
                  <c:v>105</c:v>
                </c:pt>
                <c:pt idx="6">
                  <c:v>99</c:v>
                </c:pt>
                <c:pt idx="9">
                  <c:v>96</c:v>
                </c:pt>
                <c:pt idx="12">
                  <c:v>102</c:v>
                </c:pt>
              </c:numCache>
            </c:numRef>
          </c:val>
          <c:extLst>
            <c:ext xmlns:c16="http://schemas.microsoft.com/office/drawing/2014/chart" uri="{C3380CC4-5D6E-409C-BE32-E72D297353CC}">
              <c16:uniqueId val="{00000003-5229-4A2F-AB43-1451516FE5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570</c:v>
                </c:pt>
                <c:pt idx="3">
                  <c:v>551</c:v>
                </c:pt>
                <c:pt idx="6">
                  <c:v>549</c:v>
                </c:pt>
                <c:pt idx="9">
                  <c:v>531</c:v>
                </c:pt>
                <c:pt idx="12">
                  <c:v>525</c:v>
                </c:pt>
              </c:numCache>
            </c:numRef>
          </c:val>
          <c:extLst>
            <c:ext xmlns:c16="http://schemas.microsoft.com/office/drawing/2014/chart" uri="{C3380CC4-5D6E-409C-BE32-E72D297353CC}">
              <c16:uniqueId val="{00000004-5229-4A2F-AB43-1451516FE5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29-4A2F-AB43-1451516FE5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29-4A2F-AB43-1451516FE5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1331</c:v>
                </c:pt>
                <c:pt idx="3">
                  <c:v>1436</c:v>
                </c:pt>
                <c:pt idx="6">
                  <c:v>1561</c:v>
                </c:pt>
                <c:pt idx="9">
                  <c:v>1351</c:v>
                </c:pt>
                <c:pt idx="12">
                  <c:v>1298</c:v>
                </c:pt>
              </c:numCache>
            </c:numRef>
          </c:val>
          <c:extLst>
            <c:ext xmlns:c16="http://schemas.microsoft.com/office/drawing/2014/chart" uri="{C3380CC4-5D6E-409C-BE32-E72D297353CC}">
              <c16:uniqueId val="{00000007-5229-4A2F-AB43-1451516FE5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428</c:v>
                </c:pt>
                <c:pt idx="2">
                  <c:v>#N/A</c:v>
                </c:pt>
                <c:pt idx="3">
                  <c:v>#N/A</c:v>
                </c:pt>
                <c:pt idx="4">
                  <c:v>421</c:v>
                </c:pt>
                <c:pt idx="5">
                  <c:v>#N/A</c:v>
                </c:pt>
                <c:pt idx="6">
                  <c:v>#N/A</c:v>
                </c:pt>
                <c:pt idx="7">
                  <c:v>364</c:v>
                </c:pt>
                <c:pt idx="8">
                  <c:v>#N/A</c:v>
                </c:pt>
                <c:pt idx="9">
                  <c:v>#N/A</c:v>
                </c:pt>
                <c:pt idx="10">
                  <c:v>427</c:v>
                </c:pt>
                <c:pt idx="11">
                  <c:v>#N/A</c:v>
                </c:pt>
                <c:pt idx="12">
                  <c:v>#N/A</c:v>
                </c:pt>
                <c:pt idx="13">
                  <c:v>465</c:v>
                </c:pt>
                <c:pt idx="14">
                  <c:v>#N/A</c:v>
                </c:pt>
              </c:numCache>
            </c:numRef>
          </c:val>
          <c:smooth val="0"/>
          <c:extLst>
            <c:ext xmlns:c16="http://schemas.microsoft.com/office/drawing/2014/chart" uri="{C3380CC4-5D6E-409C-BE32-E72D297353CC}">
              <c16:uniqueId val="{00000008-5229-4A2F-AB43-1451516FE5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14474</c:v>
                </c:pt>
                <c:pt idx="5">
                  <c:v>14289</c:v>
                </c:pt>
                <c:pt idx="8">
                  <c:v>14210</c:v>
                </c:pt>
                <c:pt idx="11">
                  <c:v>14369</c:v>
                </c:pt>
                <c:pt idx="14">
                  <c:v>14587</c:v>
                </c:pt>
              </c:numCache>
            </c:numRef>
          </c:val>
          <c:extLst>
            <c:ext xmlns:c16="http://schemas.microsoft.com/office/drawing/2014/chart" uri="{C3380CC4-5D6E-409C-BE32-E72D297353CC}">
              <c16:uniqueId val="{00000000-AE63-416D-8382-49A482C1FD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2774</c:v>
                </c:pt>
                <c:pt idx="5">
                  <c:v>2656</c:v>
                </c:pt>
                <c:pt idx="8">
                  <c:v>2460</c:v>
                </c:pt>
                <c:pt idx="11">
                  <c:v>2452</c:v>
                </c:pt>
                <c:pt idx="14">
                  <c:v>2536</c:v>
                </c:pt>
              </c:numCache>
            </c:numRef>
          </c:val>
          <c:extLst>
            <c:ext xmlns:c16="http://schemas.microsoft.com/office/drawing/2014/chart" uri="{C3380CC4-5D6E-409C-BE32-E72D297353CC}">
              <c16:uniqueId val="{00000001-AE63-416D-8382-49A482C1FD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4715</c:v>
                </c:pt>
                <c:pt idx="5">
                  <c:v>4961</c:v>
                </c:pt>
                <c:pt idx="8">
                  <c:v>5458</c:v>
                </c:pt>
                <c:pt idx="11">
                  <c:v>5766</c:v>
                </c:pt>
                <c:pt idx="14">
                  <c:v>5784</c:v>
                </c:pt>
              </c:numCache>
            </c:numRef>
          </c:val>
          <c:extLst>
            <c:ext xmlns:c16="http://schemas.microsoft.com/office/drawing/2014/chart" uri="{C3380CC4-5D6E-409C-BE32-E72D297353CC}">
              <c16:uniqueId val="{00000002-AE63-416D-8382-49A482C1FD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63-416D-8382-49A482C1FD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63-416D-8382-49A482C1FD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117</c:v>
                </c:pt>
                <c:pt idx="3">
                  <c:v>77</c:v>
                </c:pt>
                <c:pt idx="6">
                  <c:v>123</c:v>
                </c:pt>
                <c:pt idx="9">
                  <c:v>97</c:v>
                </c:pt>
                <c:pt idx="12">
                  <c:v>0</c:v>
                </c:pt>
              </c:numCache>
            </c:numRef>
          </c:val>
          <c:extLst>
            <c:ext xmlns:c16="http://schemas.microsoft.com/office/drawing/2014/chart" uri="{C3380CC4-5D6E-409C-BE32-E72D297353CC}">
              <c16:uniqueId val="{00000005-AE63-416D-8382-49A482C1FD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1166</c:v>
                </c:pt>
                <c:pt idx="3">
                  <c:v>1132</c:v>
                </c:pt>
                <c:pt idx="6">
                  <c:v>1070</c:v>
                </c:pt>
                <c:pt idx="9">
                  <c:v>1104</c:v>
                </c:pt>
                <c:pt idx="12">
                  <c:v>1154</c:v>
                </c:pt>
              </c:numCache>
            </c:numRef>
          </c:val>
          <c:extLst>
            <c:ext xmlns:c16="http://schemas.microsoft.com/office/drawing/2014/chart" uri="{C3380CC4-5D6E-409C-BE32-E72D297353CC}">
              <c16:uniqueId val="{00000006-AE63-416D-8382-49A482C1FD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705</c:v>
                </c:pt>
                <c:pt idx="3">
                  <c:v>757</c:v>
                </c:pt>
                <c:pt idx="6">
                  <c:v>709</c:v>
                </c:pt>
                <c:pt idx="9">
                  <c:v>784</c:v>
                </c:pt>
                <c:pt idx="12">
                  <c:v>864</c:v>
                </c:pt>
              </c:numCache>
            </c:numRef>
          </c:val>
          <c:extLst>
            <c:ext xmlns:c16="http://schemas.microsoft.com/office/drawing/2014/chart" uri="{C3380CC4-5D6E-409C-BE32-E72D297353CC}">
              <c16:uniqueId val="{00000007-AE63-416D-8382-49A482C1FD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7273</c:v>
                </c:pt>
                <c:pt idx="3">
                  <c:v>6787</c:v>
                </c:pt>
                <c:pt idx="6">
                  <c:v>6332</c:v>
                </c:pt>
                <c:pt idx="9">
                  <c:v>5871</c:v>
                </c:pt>
                <c:pt idx="12">
                  <c:v>5300</c:v>
                </c:pt>
              </c:numCache>
            </c:numRef>
          </c:val>
          <c:extLst>
            <c:ext xmlns:c16="http://schemas.microsoft.com/office/drawing/2014/chart" uri="{C3380CC4-5D6E-409C-BE32-E72D297353CC}">
              <c16:uniqueId val="{00000008-AE63-416D-8382-49A482C1FD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E63-416D-8382-49A482C1FD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12711</c:v>
                </c:pt>
                <c:pt idx="3">
                  <c:v>12397</c:v>
                </c:pt>
                <c:pt idx="6">
                  <c:v>12248</c:v>
                </c:pt>
                <c:pt idx="9">
                  <c:v>12326</c:v>
                </c:pt>
                <c:pt idx="12">
                  <c:v>12614</c:v>
                </c:pt>
              </c:numCache>
            </c:numRef>
          </c:val>
          <c:extLst>
            <c:ext xmlns:c16="http://schemas.microsoft.com/office/drawing/2014/chart" uri="{C3380CC4-5D6E-409C-BE32-E72D297353CC}">
              <c16:uniqueId val="{0000000A-AE63-416D-8382-49A482C1FD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E63-416D-8382-49A482C1FD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1175</c:v>
                </c:pt>
                <c:pt idx="1">
                  <c:v>1277</c:v>
                </c:pt>
                <c:pt idx="2">
                  <c:v>1186</c:v>
                </c:pt>
              </c:numCache>
            </c:numRef>
          </c:val>
          <c:extLst>
            <c:ext xmlns:c16="http://schemas.microsoft.com/office/drawing/2014/chart" uri="{C3380CC4-5D6E-409C-BE32-E72D297353CC}">
              <c16:uniqueId val="{00000000-AFFD-4202-B784-CB18C64E7C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1029</c:v>
                </c:pt>
                <c:pt idx="1">
                  <c:v>1033</c:v>
                </c:pt>
                <c:pt idx="2">
                  <c:v>1036</c:v>
                </c:pt>
              </c:numCache>
            </c:numRef>
          </c:val>
          <c:extLst>
            <c:ext xmlns:c16="http://schemas.microsoft.com/office/drawing/2014/chart" uri="{C3380CC4-5D6E-409C-BE32-E72D297353CC}">
              <c16:uniqueId val="{00000001-AFFD-4202-B784-CB18C64E7C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2497</c:v>
                </c:pt>
                <c:pt idx="1">
                  <c:v>2470</c:v>
                </c:pt>
                <c:pt idx="2">
                  <c:v>2576</c:v>
                </c:pt>
              </c:numCache>
            </c:numRef>
          </c:val>
          <c:extLst>
            <c:ext xmlns:c16="http://schemas.microsoft.com/office/drawing/2014/chart" uri="{C3380CC4-5D6E-409C-BE32-E72D297353CC}">
              <c16:uniqueId val="{00000002-AFFD-4202-B784-CB18C64E7C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{5B659897-B272-4964-8A9A-885FEA4BDD7A}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8E7-40B0-9EAE-30D9253AD4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{AAC1A8E4-E5C0-4DF6-8741-445D0F557693}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E7-40B0-9EAE-30D9253AD4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{328C3E23-07A7-420F-8E7E-011D3E8B04AC}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E7-40B0-9EAE-30D9253AD4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{B2A53AE7-7089-4B6A-B709-3551418FB80A}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E7-40B0-9EAE-30D9253AD4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{A0C5C6FA-39C1-4908-AAD3-44BB8E81E112}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E7-40B0-9EAE-30D9253AD4A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{9286E746-6F02-45AF-AE43-7D81F2980E4C}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8E7-40B0-9EAE-30D9253AD4A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{0892E37A-3887-4FBF-B33A-1937B7AF2CC6}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8E7-40B0-9EAE-30D9253AD4A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{5D9719ED-77F8-44D1-AE7E-B90BA6F57E35}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8E7-40B0-9EAE-30D9253AD4A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{E902591D-6AB5-4461-AB70-08CA8227B4DB}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8E7-40B0-9EAE-30D9253AD4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67.7</c:v>
                </c:pt>
                <c:pt idx="8">
                  <c:v>68.900000000000006</c:v>
                </c:pt>
                <c:pt idx="16">
                  <c:v>70</c:v>
                </c:pt>
                <c:pt idx="24">
                  <c:v>71</c:v>
                </c:pt>
                <c:pt idx="32">
                  <c:v>72.099999999999994</c:v>
                </c:pt>
              </c:numCache>
            </c:numRef>
          </c:xVal>
          <c:yVal>
            <c:numRef>
              <c:f>公会計指標分析・財政指標組合せ分析表!$BP$51:$DC$51</c:f>
              <c:numCache>
                <c:formatCode>#,##0.0;"▲ "#,##0.0</c:formatCode>
                <c:ptCount val="40"/>
                <c:pt idx="0">
                  <c:v>0.1</c:v>
                </c:pt>
              </c:numCache>
            </c:numRef>
          </c:yVal>
          <c:smooth val="0"/>
          <c:extLst>
            <c:ext xmlns:c16="http://schemas.microsoft.com/office/drawing/2014/chart" uri="{C3380CC4-5D6E-409C-BE32-E72D297353CC}">
              <c16:uniqueId val="{00000009-08E7-40B0-9EAE-30D9253AD4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{7F82B648-411A-4C42-ADB8-A8F197FBA0D4}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8E7-40B0-9EAE-30D9253AD4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{71F72BA8-6243-464E-A480-B993E157FEA2}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E7-40B0-9EAE-30D9253AD4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{37E8F10D-1771-446D-A798-1078B266EDA1}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E7-40B0-9EAE-30D9253AD4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{EB1F428A-362E-4B8F-B97C-8611AE0F78D0}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E7-40B0-9EAE-30D9253AD4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{DBD61939-EDCF-4CFD-A3F2-E3C60415A360}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E7-40B0-9EAE-30D9253AD4A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{5351F77E-BF9B-473A-8FB2-9CF80AAE1CC9}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8E7-40B0-9EAE-30D9253AD4A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{67BE686D-4A14-4058-952F-47D6FC98CE7E}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8E7-40B0-9EAE-30D9253AD4A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{0BFFE3D3-C46A-4D30-A7B8-B64B58CAA2B9}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8E7-40B0-9EAE-30D9253AD4A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{0182E0D6-58BE-4500-8B1B-D3F6DD0B7511}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8E7-40B0-9EAE-30D9253AD4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08E7-40B0-9EAE-30D9253AD4A4}"/>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{D44F2931-4401-450F-8331-0B3352CDE0C5}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B31-46DB-9D98-B920CC2D61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{2ECE847C-DD5F-415B-B2C7-D39E8D7BBD40}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31-46DB-9D98-B920CC2D61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{DB3D3FF3-58C6-4ED0-8069-607EA1754040}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31-46DB-9D98-B920CC2D61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{7D5C66BA-6D3D-4E8E-A219-810AFF0000F2}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31-46DB-9D98-B920CC2D61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{326BE47C-8009-4FED-B37D-8C74E4897AC5}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31-46DB-9D98-B920CC2D61D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{9632F201-D48B-4B68-82CE-9E41A64E9668}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B31-46DB-9D98-B920CC2D61D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{AF3178BB-874A-4BA4-82BD-D642CBA4E803}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B31-46DB-9D98-B920CC2D61D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{BC40E04B-F899-4980-BBC4-D2D835374D9C}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B31-46DB-9D98-B920CC2D61D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{8234D0D8-FEFB-4FB9-9452-174315781595}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B31-46DB-9D98-B920CC2D61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8.4</c:v>
                </c:pt>
                <c:pt idx="16">
                  <c:v>7.1</c:v>
                </c:pt>
                <c:pt idx="24">
                  <c:v>6.9</c:v>
                </c:pt>
                <c:pt idx="32">
                  <c:v>7.1</c:v>
                </c:pt>
              </c:numCache>
            </c:numRef>
          </c:xVal>
          <c:yVal>
            <c:numRef>
              <c:f>公会計指標分析・財政指標組合せ分析表!$BP$73:$DC$73</c:f>
              <c:numCache>
                <c:formatCode>#,##0.0;"▲ "#,##0.0</c:formatCode>
                <c:ptCount val="40"/>
                <c:pt idx="0">
                  <c:v>0.1</c:v>
                </c:pt>
              </c:numCache>
            </c:numRef>
          </c:yVal>
          <c:smooth val="0"/>
          <c:extLst>
            <c:ext xmlns:c16="http://schemas.microsoft.com/office/drawing/2014/chart" uri="{C3380CC4-5D6E-409C-BE32-E72D297353CC}">
              <c16:uniqueId val="{00000009-DB31-46DB-9D98-B920CC2D61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{82ED18E1-4C1C-4575-A967-25CD30980057}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B31-46DB-9D98-B920CC2D61D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{DD00E0CB-26E7-415D-8086-E2044C8558D0}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31-46DB-9D98-B920CC2D61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{9C89427B-429B-4F50-A67E-FEEF343239A8}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31-46DB-9D98-B920CC2D61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{ECA8DA72-A2C2-4E8C-A76C-68EA1BDBF120}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31-46DB-9D98-B920CC2D61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{891F6E23-A3C3-416C-9EE6-55867CC8AE02}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31-46DB-9D98-B920CC2D61D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{99FDA3B6-853C-49EF-95E8-DFE404C9738D}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B31-46DB-9D98-B920CC2D61D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{263E2C27-128A-430E-BB67-D2B67E8F893E}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B31-46DB-9D98-B920CC2D61D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{ABA5A531-EA68-408B-982B-567CFEDF9816}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B31-46DB-9D98-B920CC2D61D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{3593645F-2349-4E36-8A66-7DB073FDC33A}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B31-46DB-9D98-B920CC2D61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DB31-46DB-9D98-B920CC2D61D7}"/>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H14</a:t>
          </a:r>
          <a:r>
            <a:rPr kumimoji="1" lang="ja-JP" altLang="en-US" sz="1100">
              <a:solidFill>
                <a:schemeClr val="dk1"/>
              </a:solidFill>
              <a:effectLst/>
              <a:latin typeface="+mn-lt"/>
              <a:ea typeface="+mn-ea"/>
              <a:cs typeface="+mn-cs"/>
            </a:rPr>
            <a:t>臨時財政対策債や</a:t>
          </a:r>
          <a:r>
            <a:rPr kumimoji="1" lang="en-US" altLang="ja-JP" sz="1100">
              <a:solidFill>
                <a:schemeClr val="dk1"/>
              </a:solidFill>
              <a:effectLst/>
              <a:latin typeface="+mn-lt"/>
              <a:ea typeface="+mn-ea"/>
              <a:cs typeface="+mn-cs"/>
            </a:rPr>
            <a:t>H24</a:t>
          </a:r>
          <a:r>
            <a:rPr kumimoji="1" lang="ja-JP" altLang="en-US" sz="1100">
              <a:solidFill>
                <a:schemeClr val="dk1"/>
              </a:solidFill>
              <a:effectLst/>
              <a:latin typeface="+mn-lt"/>
              <a:ea typeface="+mn-ea"/>
              <a:cs typeface="+mn-cs"/>
            </a:rPr>
            <a:t>緊急防災施策債の償還が完了し元利償還一財が減少した一方で、それ以上に交付税算入額が減少したことにより、実質公債費（分子）は増加した。</a:t>
          </a:r>
          <a:endParaRPr lang="ja-JP" altLang="ja-JP" sz="1400">
            <a:effectLst/>
          </a:endParaRPr>
        </a:p>
        <a:p>
          <a:r>
            <a:rPr kumimoji="1" lang="ja-JP" altLang="ja-JP" sz="1100">
              <a:solidFill>
                <a:schemeClr val="dk1"/>
              </a:solidFill>
              <a:effectLst/>
              <a:latin typeface="+mn-lt"/>
              <a:ea typeface="+mn-ea"/>
              <a:cs typeface="+mn-cs"/>
            </a:rPr>
            <a:t>　今後は羽咋郡市広域圏事務組合の埋立処分場の建設事業分の元金償還がはじまることや駅周辺整備、公共施設の大規模改修</a:t>
          </a:r>
          <a:r>
            <a:rPr kumimoji="1" lang="ja-JP" altLang="en-US" sz="1100">
              <a:solidFill>
                <a:schemeClr val="dk1"/>
              </a:solidFill>
              <a:effectLst/>
              <a:latin typeface="+mn-lt"/>
              <a:ea typeface="+mn-ea"/>
              <a:cs typeface="+mn-cs"/>
            </a:rPr>
            <a:t>、能登半島地震に伴う災害復旧</a:t>
          </a:r>
          <a:r>
            <a:rPr kumimoji="1" lang="ja-JP" altLang="ja-JP" sz="1100">
              <a:solidFill>
                <a:schemeClr val="dk1"/>
              </a:solidFill>
              <a:effectLst/>
              <a:latin typeface="+mn-lt"/>
              <a:ea typeface="+mn-ea"/>
              <a:cs typeface="+mn-cs"/>
            </a:rPr>
            <a:t>等にかかる市債の発行の増加などの影響もあり、元利償還金は上昇する見込であるため、引き続き繰上償還を行い公債費負担の軽減に努める。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近年は、中期財政計画に基づき事業を厳選し、地方債の発行を抑制すると同時に、繰上償還による公債費負担の軽減の取り組みを行ったことにより、将来負担見込みの分子は減少傾向にある。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年度は、普通会計及び一部事務組合の地方債残高が増えているものの、上下水道の地方債残高の減額が大きいことから将来負担額が減少したこと、また、基金積立金</a:t>
          </a:r>
          <a:r>
            <a:rPr kumimoji="1" lang="ja-JP" altLang="en-US" sz="1100">
              <a:solidFill>
                <a:schemeClr val="dk1"/>
              </a:solidFill>
              <a:effectLst/>
              <a:latin typeface="+mn-lt"/>
              <a:ea typeface="+mn-ea"/>
              <a:cs typeface="+mn-cs"/>
            </a:rPr>
            <a:t>や都市計画税充当可能額</a:t>
          </a:r>
          <a:r>
            <a:rPr kumimoji="1" lang="ja-JP" altLang="ja-JP" sz="1100">
              <a:solidFill>
                <a:schemeClr val="dk1"/>
              </a:solidFill>
              <a:effectLst/>
              <a:latin typeface="+mn-lt"/>
              <a:ea typeface="+mn-ea"/>
              <a:cs typeface="+mn-cs"/>
            </a:rPr>
            <a:t>が増加したことなどにより、将来負担額が減少した。</a:t>
          </a:r>
          <a:endParaRPr lang="ja-JP" altLang="ja-JP" sz="1400">
            <a:effectLst/>
          </a:endParaRPr>
        </a:p>
        <a:p>
          <a:r>
            <a:rPr kumimoji="1" lang="ja-JP" altLang="ja-JP" sz="1100">
              <a:solidFill>
                <a:schemeClr val="dk1"/>
              </a:solidFill>
              <a:effectLst/>
              <a:latin typeface="+mn-lt"/>
              <a:ea typeface="+mn-ea"/>
              <a:cs typeface="+mn-cs"/>
            </a:rPr>
            <a:t>　今後は、羽咋郡市広域圏事務組合による大型建設事業（羽咋郡市広域圏事務組合のごみ処理施設、火葬場建設等）や、駅周辺整備事業、老朽化施設の大規模改修事業により、地方債の現在高の上昇は見込まれているが、交付税措置率の高い地方債を充当することで大幅な悪化影響とはならない見込み</a:t>
          </a:r>
          <a:r>
            <a:rPr kumimoji="1" lang="ja-JP" altLang="en-US" sz="1100">
              <a:solidFill>
                <a:schemeClr val="dk1"/>
              </a:solidFill>
              <a:effectLst/>
              <a:latin typeface="+mn-lt"/>
              <a:ea typeface="+mn-ea"/>
              <a:cs typeface="+mn-cs"/>
            </a:rPr>
            <a:t>。ただし、能登半島地震の災害復旧事業などの影響もあり、</a:t>
          </a:r>
          <a:r>
            <a:rPr kumimoji="1" lang="ja-JP" altLang="ja-JP" sz="1100">
              <a:solidFill>
                <a:schemeClr val="dk1"/>
              </a:solidFill>
              <a:effectLst/>
              <a:latin typeface="+mn-lt"/>
              <a:ea typeface="+mn-ea"/>
              <a:cs typeface="+mn-cs"/>
            </a:rPr>
            <a:t>将来負担比率は</a:t>
          </a:r>
          <a:r>
            <a:rPr kumimoji="1" lang="ja-JP" altLang="en-US" sz="1100">
              <a:solidFill>
                <a:schemeClr val="dk1"/>
              </a:solidFill>
              <a:effectLst/>
              <a:latin typeface="+mn-lt"/>
              <a:ea typeface="+mn-ea"/>
              <a:cs typeface="+mn-cs"/>
            </a:rPr>
            <a:t>上昇すると</a:t>
          </a:r>
          <a:r>
            <a:rPr kumimoji="1" lang="ja-JP" altLang="ja-JP" sz="1100">
              <a:solidFill>
                <a:schemeClr val="dk1"/>
              </a:solidFill>
              <a:effectLst/>
              <a:latin typeface="+mn-lt"/>
              <a:ea typeface="+mn-ea"/>
              <a:cs typeface="+mn-cs"/>
            </a:rPr>
            <a:t>見込まれる。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石川県羽咋市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能登半島地震の影響により財政調整基金は減額となった。一方で、従来から自主財源確保のためふるさと納税には注力しており、また、能登半島地震にかかる特別交付税や災害対策寄附金とあわせてまちづくり基金（特目基金）に積み立てたことにより、基金総額では微増となっている。</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公共施設の老朽化はもとより、能登半島地震からの復旧・復興のため、長期的に多額の財政出動が必要となることから、歳出の抑制・歳入の確保に努めながら、</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年度以降も積み立てを継続していく。</a:t>
          </a:r>
          <a:endParaRPr lang="ja-JP" altLang="ja-JP" sz="1400">
            <a:effectLst/>
          </a:endParaRPr>
        </a:p>
        <a:p>
          <a:r>
            <a:rPr kumimoji="1" lang="ja-JP" altLang="ja-JP" sz="1100">
              <a:solidFill>
                <a:schemeClr val="dk1"/>
              </a:solidFill>
              <a:effectLst/>
              <a:latin typeface="+mn-lt"/>
              <a:ea typeface="+mn-ea"/>
              <a:cs typeface="+mn-cs"/>
            </a:rPr>
            <a:t>　減債基金については、令和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年度以降の市債の繰上償還の財源として取り崩しを行い、公債費の平準化を図る。</a:t>
          </a:r>
          <a:endParaRPr lang="ja-JP" altLang="ja-JP" sz="1400">
            <a:effectLst/>
          </a:endParaRPr>
        </a:p>
        <a:p>
          <a:r>
            <a:rPr kumimoji="1" lang="ja-JP" altLang="ja-JP" sz="1100">
              <a:solidFill>
                <a:schemeClr val="dk1"/>
              </a:solidFill>
              <a:effectLst/>
              <a:latin typeface="+mn-lt"/>
              <a:ea typeface="+mn-ea"/>
              <a:cs typeface="+mn-cs"/>
            </a:rPr>
            <a:t>　その他目的基金については、各基金の目的に応じて、適宜、取り崩し、積み立てを実施していく。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まちづくり基金は、市の都市開発事業及び地方創生事業の推進のための財源として活用している。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定住促進住宅基金は、市定住促進住宅の修繕、改良等の事業に要する費用に充てている。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まちづくり基金は、ふるさと納税寄付金の地方創生事業への使途希望の増加により、現年度事業に充当しきれないものを当該基金に積み立てをした</a:t>
          </a:r>
          <a:r>
            <a:rPr kumimoji="1" lang="ja-JP" altLang="en-US" sz="1100">
              <a:solidFill>
                <a:schemeClr val="dk1"/>
              </a:solidFill>
              <a:effectLst/>
              <a:latin typeface="+mn-lt"/>
              <a:ea typeface="+mn-ea"/>
              <a:cs typeface="+mn-cs"/>
            </a:rPr>
            <a:t>こと、</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能登半島地震を受けての特別交付税や災害対策寄附金を積み立てたことにより</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定住促進住宅基金は、定住促進住宅の修繕・改良等に活用していると同時に、家賃収入を積み立てているため、増加傾向にあ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が、</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各種</a:t>
          </a:r>
          <a:r>
            <a:rPr kumimoji="1" lang="ja-JP" altLang="ja-JP" sz="1100">
              <a:solidFill>
                <a:schemeClr val="dk1"/>
              </a:solidFill>
              <a:effectLst/>
              <a:latin typeface="+mn-lt"/>
              <a:ea typeface="+mn-ea"/>
              <a:cs typeface="+mn-cs"/>
            </a:rPr>
            <a:t>改修工事を実施するため取崩しを行ったため減少した。</a:t>
          </a:r>
          <a:endParaRPr kumimoji="0" lang="en-US" altLang="ja-JP" sz="14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まちづくり基金は、</a:t>
          </a:r>
          <a:r>
            <a:rPr kumimoji="1" lang="ja-JP" altLang="en-US" sz="1100">
              <a:solidFill>
                <a:schemeClr val="dk1"/>
              </a:solidFill>
              <a:effectLst/>
              <a:latin typeface="+mn-lt"/>
              <a:ea typeface="+mn-ea"/>
              <a:cs typeface="+mn-cs"/>
            </a:rPr>
            <a:t>通常の積立分と災害対応積立分は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円単位で区分経理を行い、通常分は従来どおり</a:t>
          </a:r>
          <a:r>
            <a:rPr kumimoji="1" lang="ja-JP" altLang="ja-JP" sz="1100">
              <a:solidFill>
                <a:schemeClr val="dk1"/>
              </a:solidFill>
              <a:effectLst/>
              <a:latin typeface="+mn-lt"/>
              <a:ea typeface="+mn-ea"/>
              <a:cs typeface="+mn-cs"/>
            </a:rPr>
            <a:t>今後の都市計画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地方創生事業の財源として活用。</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また、災害対応分については、災害復旧事業・被災者支援などの財源として活用していく。</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定住促進住宅基金は、適宜定住促進住宅の改修を行いつつも、将来の建替費用の財源として、今後も計画的に積立を行っていく。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能登半島地震のために</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年度は取崩しを行っているが、</a:t>
          </a:r>
          <a:r>
            <a:rPr kumimoji="1" lang="ja-JP" altLang="ja-JP" sz="1100">
              <a:solidFill>
                <a:schemeClr val="dk1"/>
              </a:solidFill>
              <a:effectLst/>
              <a:latin typeface="+mn-lt"/>
              <a:ea typeface="+mn-ea"/>
              <a:cs typeface="+mn-cs"/>
            </a:rPr>
            <a:t>基金残高は、令和元年度末から令和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年度末までに、約</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億円増加している。</a:t>
          </a:r>
          <a:endParaRPr lang="ja-JP" altLang="ja-JP" sz="1400">
            <a:effectLst/>
          </a:endParaRPr>
        </a:p>
        <a:p>
          <a:r>
            <a:rPr kumimoji="1" lang="ja-JP" altLang="ja-JP" sz="1100">
              <a:solidFill>
                <a:schemeClr val="dk1"/>
              </a:solidFill>
              <a:effectLst/>
              <a:latin typeface="+mn-lt"/>
              <a:ea typeface="+mn-ea"/>
              <a:cs typeface="+mn-cs"/>
            </a:rPr>
            <a:t>　増加理由として、平成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年度末時点で当市の財政調整基金残高は</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億円であり、適正規模といわれる標準財政規模の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割程度を大きく下回っていたため、この金額を目途に余剰財源を最優先に積み立てしてきたことが要因である。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将来の地震や大雨、大雪などによる災害復旧費や人口減少による市税の減少、高齢化による扶助費の増加、公共施設の老朽化による大規模改修への備えとして、標準財政規模の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割を目途に引き続き積み立てていく方針である。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基金残高は、令和元年度末から令和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年度末までに、約</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億円増加している。</a:t>
          </a:r>
          <a:endParaRPr lang="ja-JP" altLang="ja-JP" sz="1400">
            <a:effectLst/>
          </a:endParaRPr>
        </a:p>
        <a:p>
          <a:r>
            <a:rPr kumimoji="1" lang="ja-JP" altLang="ja-JP" sz="1100">
              <a:solidFill>
                <a:schemeClr val="dk1"/>
              </a:solidFill>
              <a:effectLst/>
              <a:latin typeface="+mn-lt"/>
              <a:ea typeface="+mn-ea"/>
              <a:cs typeface="+mn-cs"/>
            </a:rPr>
            <a:t>　近年実施した道の駅のと千里浜整備、邑知公民館整備、羽咋駅周辺整備などの大型事業の実施や、</a:t>
          </a:r>
          <a:r>
            <a:rPr kumimoji="1" lang="ja-JP" altLang="en-US" sz="1100">
              <a:solidFill>
                <a:schemeClr val="dk1"/>
              </a:solidFill>
              <a:effectLst/>
              <a:latin typeface="+mn-lt"/>
              <a:ea typeface="+mn-ea"/>
              <a:cs typeface="+mn-cs"/>
            </a:rPr>
            <a:t>広域圏事務組合の建設事業分担金事業、</a:t>
          </a:r>
          <a:r>
            <a:rPr kumimoji="1" lang="ja-JP" altLang="ja-JP" sz="1100">
              <a:solidFill>
                <a:schemeClr val="dk1"/>
              </a:solidFill>
              <a:effectLst/>
              <a:latin typeface="+mn-lt"/>
              <a:ea typeface="+mn-ea"/>
              <a:cs typeface="+mn-cs"/>
            </a:rPr>
            <a:t>老朽化施設の大規模改修に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市債の償還等により、今後、公債費が増加していくと推計されていることから、公債費の増大に対する対策として、余剰財源を減債基金へ積み立ててきたことが要因である。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能登半島地震災害復旧事業も含めて、</a:t>
          </a:r>
          <a:r>
            <a:rPr kumimoji="1" lang="ja-JP" altLang="ja-JP" sz="1100">
              <a:solidFill>
                <a:schemeClr val="dk1"/>
              </a:solidFill>
              <a:effectLst/>
              <a:latin typeface="+mn-lt"/>
              <a:ea typeface="+mn-ea"/>
              <a:cs typeface="+mn-cs"/>
            </a:rPr>
            <a:t>推計される公債費の増大に対する対策として、これまでに積み立てた減債基金を活用し、市債の繰上償還を計画的に実施し、公債費の平準化を図っていく方針である。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4CC1A00-5D73-4000-A86C-DAC4C551E2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6BB9A6C-6D40-4B33-A9FE-EBC35407D2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75CF0CF5-ED23-488D-8030-125AD1797E3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96ED0BC-4B58-4214-958B-4EF2F39D6B4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9A5E8F8-03CD-4ED7-BBA8-252A76BC203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C76BF28D-5BA5-41DD-B4DC-6AF32E63616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24E59C03-5E54-4A52-8C08-5B18891964E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B69DAB4B-E943-4D7C-8E24-AE1671BDB91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6C85C0D5-D92D-459A-A62D-895A686862E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E32CCB6-B075-477A-9CED-CD1124D848B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29298BA-8A9B-4B2E-BCFB-785D3762739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88959ECC-15D1-47E5-8402-69B35A449C3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8563CF17-681D-432F-B16B-59A56461A2E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5683DDA0-BF5C-4A5B-B7B4-6C08E33D56B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7A7B8822-DB50-43B9-96D2-9106329A7A7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8E696AAC-918E-4DE2-BA3A-7BD62531D09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E3453D6-6534-4022-A679-692B3E8993C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71984EA0-4FC6-4FB1-8520-673E2DCF271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90176548-6800-4252-B333-A803D19E5E6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1924143C-7AB4-4C2A-82ED-735FD5992EF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19,863
19,673
81.85
15,060,090
14,572,730
154,699
6,980,400
12,611,673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FFD733EF-84F1-479E-A33D-DF65A1B947F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A49F3798-64CB-44F4-8EA6-D66F55E93F0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5CD14162-DC6C-409E-8A70-BAF69B31BD0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4DBF795F-028D-4878-948E-AF1BE02095A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B1C338D0-C74D-4AF6-9690-C89E72D542F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1B2FE056-BD78-40FF-8D06-A4342F1290E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6C42B5F4-BD80-4C4D-A700-C2AFD5E0A6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82FF3CAD-CFE9-4C04-9C11-3A77EB93EE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2A1FEE80-4D21-4065-8539-14D3FAEDF7C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96B3ADD2-F495-4CB0-BAE8-66834E9C5A1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2E709FAF-2F62-48A9-815C-E473B722A7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AE854ACA-B2B1-4FF6-AECF-63B5FE5FC7A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9C12AA32-D8AC-47B9-8091-0BA83FE78D6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1A1E7F7A-8441-490B-AC9F-1D784B25CB4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9367F6D8-E4C1-45CD-A4C2-C2C29F978D6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E7F7B31F-F474-48B9-AAFF-155352440F3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67145EA9-DD10-4906-99ED-FB2428AE9CF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A7C9B24E-7C8A-453A-830E-DAD8FAE52A6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D3A6236C-5474-426C-8E11-883BD52AAB9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AD5C12B6-3344-4DBE-B0FE-DE11FE782B8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0B94FEB6-B872-491F-9B0B-2BCE8C2F378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253E3DA7-607C-4E29-9A0E-6C36439257C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5FCF4FA2-DFA3-4136-A05D-34428B5BF7B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5D9CC778-2056-45AF-A2C0-EE8CC9D9C2B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10271A-38C6-4B8B-AA0F-C1D2B01882B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7599536D-D631-43B2-9057-0482C61D09A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9D89B82A-996A-4382-BA5C-BB3F8E84E4C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A61D23F0-E3A6-4FB6-94A1-4E2FB6284F0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1A23781F-D770-41ED-BCA2-6EB0B7F6FE8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A618222C-DA33-4F79-8AD9-0B94ADD8E6E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E72FABE5-C48D-4235-A9D2-B8883628D83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CA13BD05-9906-4EEC-A614-6A8DF8B2E69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A23E31C1-8CF9-49F8-99A0-F5910FB396C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1D3E6AF0-212C-4E30-B454-92CD716C6F7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CF8B4BA1-BA58-4691-BFF0-6409D1DB547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の有形資産について、学校、体育館、公民館等の施設割合が大きいことが特徴であるが、過去の財政的事情等によりその更新や大規模改修が遅れている結果、類似団体と比較して、減価償却率が高くなっていると考えられる。公共施設等総合管理計画や個別施設計画をもとに、人口や利用者数等に応じた公共施設の適正な規模を検討し、計画的に統廃合・譲渡・長寿命化を進めていく必要があ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A4841434-7D01-4D53-B75D-6E51336A256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515784F-0EED-4D2A-8530-F0720B39DAA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07E3C295-B42C-434F-B27F-90B1F51C7BD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5D5EB299-22BD-46EC-8FC8-F56E3FB91A8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A0538551-357B-49B1-A98B-B64C811E720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514688A7-7FC9-4A63-8079-6E7A953A271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24A1A3DC-8F6A-49CF-873F-ECF77AB3B91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64EC8581-DA53-4AF1-A494-89FEE3D0928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9528BE11-4DDA-4B91-AC01-145A5D18C5E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F3BDEEC2-1BC9-4127-A3F3-8B373524056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47A831F2-FB8F-4C25-A178-CB11BBC1CAC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36B4DE58-B8CE-4349-9436-911B9A864C8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21026549-9C46-42BC-9C49-1111AFC1BF66}"/>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ADC46885-6396-440A-94C9-0FF31AEC9E9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93A0B22E-465F-4804-AD66-C94A5DFB2D6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E411F35-9577-4D9D-93E9-43D31F1BB6F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41E9543-A706-457D-B271-6D06015709F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6672FD8-D849-41E3-92A9-A2ED01814AA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5" name="直線コネクタ 74">
          <a:extLst>
            <a:ext uri="{FF2B5EF4-FFF2-40B4-BE49-F238E27FC236}">
              <a16:creationId xmlns:a16="http://schemas.microsoft.com/office/drawing/2014/main" id="{8C66366D-DC9A-4387-B6CF-9CA62536F8E3}"/>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6" name="有形固定資産減価償却率最小値テキスト">
          <a:extLst>
            <a:ext uri="{FF2B5EF4-FFF2-40B4-BE49-F238E27FC236}">
              <a16:creationId xmlns:a16="http://schemas.microsoft.com/office/drawing/2014/main" id="{6B00D605-19BC-4F1E-8FEC-61AC7B14A7A4}"/>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7" name="直線コネクタ 76">
          <a:extLst>
            <a:ext uri="{FF2B5EF4-FFF2-40B4-BE49-F238E27FC236}">
              <a16:creationId xmlns:a16="http://schemas.microsoft.com/office/drawing/2014/main" id="{5784701A-A052-45C0-A94C-B5D33CD19DAC}"/>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8" name="有形固定資産減価償却率最大値テキスト">
          <a:extLst>
            <a:ext uri="{FF2B5EF4-FFF2-40B4-BE49-F238E27FC236}">
              <a16:creationId xmlns:a16="http://schemas.microsoft.com/office/drawing/2014/main" id="{FA5A38DA-E883-43EB-8D64-BD46DD5548DF}"/>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9" name="直線コネクタ 78">
          <a:extLst>
            <a:ext uri="{FF2B5EF4-FFF2-40B4-BE49-F238E27FC236}">
              <a16:creationId xmlns:a16="http://schemas.microsoft.com/office/drawing/2014/main" id="{54C8B65E-AF38-448D-A171-B07658D86FA8}"/>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80" name="有形固定資産減価償却率平均値テキスト">
          <a:extLst>
            <a:ext uri="{FF2B5EF4-FFF2-40B4-BE49-F238E27FC236}">
              <a16:creationId xmlns:a16="http://schemas.microsoft.com/office/drawing/2014/main" id="{3D0262C1-BD90-4E4E-A09B-FA054E78057D}"/>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1" name="フローチャート: 判断 80">
          <a:extLst>
            <a:ext uri="{FF2B5EF4-FFF2-40B4-BE49-F238E27FC236}">
              <a16:creationId xmlns:a16="http://schemas.microsoft.com/office/drawing/2014/main" id="{2AF88952-4E7F-4E20-9547-A4E9A6484A7A}"/>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2" name="フローチャート: 判断 81">
          <a:extLst>
            <a:ext uri="{FF2B5EF4-FFF2-40B4-BE49-F238E27FC236}">
              <a16:creationId xmlns:a16="http://schemas.microsoft.com/office/drawing/2014/main" id="{99FD468B-1063-47F2-8BCA-8CBAAD708017}"/>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3" name="フローチャート: 判断 82">
          <a:extLst>
            <a:ext uri="{FF2B5EF4-FFF2-40B4-BE49-F238E27FC236}">
              <a16:creationId xmlns:a16="http://schemas.microsoft.com/office/drawing/2014/main" id="{A147B4B6-DEFF-4AD0-83E5-F60468CE3B14}"/>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4" name="フローチャート: 判断 83">
          <a:extLst>
            <a:ext uri="{FF2B5EF4-FFF2-40B4-BE49-F238E27FC236}">
              <a16:creationId xmlns:a16="http://schemas.microsoft.com/office/drawing/2014/main" id="{B27F55C7-1D3B-419B-8266-B798351B413E}"/>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5" name="フローチャート: 判断 84">
          <a:extLst>
            <a:ext uri="{FF2B5EF4-FFF2-40B4-BE49-F238E27FC236}">
              <a16:creationId xmlns:a16="http://schemas.microsoft.com/office/drawing/2014/main" id="{DE4B997C-FB67-4A75-A6ED-8447B2513B8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1BDDEA4-9023-4A73-A3A7-5BFF8D4028D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4C0491F-BBC0-4F02-8678-4AD1C344CFD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1A2FB74-7BB6-491F-8504-B937F4AA96A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F132C56-F362-4C59-85E9-9F0AD0E06FE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841191C-8192-4831-90A3-521E352F7FC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114209</xdr:rowOff>
    </xdr:from>
    <xdr:to>
      <xdr:col>23</xdr:col>
      <xdr:colOff>136525</xdr:colOff>
      <xdr:row>32</xdr:row>
      <xdr:rowOff>44359</xdr:rowOff>
    </xdr:to>
    <xdr:sp macro="" textlink="">
      <xdr:nvSpPr>
        <xdr:cNvPr id="91" name="楕円 90">
          <a:extLst>
            <a:ext uri="{FF2B5EF4-FFF2-40B4-BE49-F238E27FC236}">
              <a16:creationId xmlns:a16="http://schemas.microsoft.com/office/drawing/2014/main" id="{B3EB9A05-5FDB-40E3-806C-BCE857835AA8}"/>
            </a:ext>
          </a:extLst>
        </xdr:cNvPr>
        <xdr:cNvSpPr/>
      </xdr:nvSpPr>
      <xdr:spPr>
        <a:xfrm>
          <a:off x="47117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92636</xdr:rowOff>
    </xdr:from>
    <xdr:ext cx="405111" cy="259045"/>
    <xdr:sp macro="" textlink="">
      <xdr:nvSpPr>
        <xdr:cNvPr id="92" name="有形固定資産減価償却率該当値テキスト">
          <a:extLst>
            <a:ext uri="{FF2B5EF4-FFF2-40B4-BE49-F238E27FC236}">
              <a16:creationId xmlns:a16="http://schemas.microsoft.com/office/drawing/2014/main" id="{405CFCFC-6ECF-4A86-8FB3-4F47BAF96549}"/>
            </a:ext>
          </a:extLst>
        </xdr:cNvPr>
        <xdr:cNvSpPr txBox="1"/>
      </xdr:nvSpPr>
      <xdr:spPr>
        <a:xfrm>
          <a:off x="4813300" y="617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80282</xdr:rowOff>
    </xdr:from>
    <xdr:to>
      <xdr:col>19</xdr:col>
      <xdr:colOff>187325</xdr:colOff>
      <xdr:row>32</xdr:row>
      <xdr:rowOff>10432</xdr:rowOff>
    </xdr:to>
    <xdr:sp macro="" textlink="">
      <xdr:nvSpPr>
        <xdr:cNvPr id="93" name="楕円 92">
          <a:extLst>
            <a:ext uri="{FF2B5EF4-FFF2-40B4-BE49-F238E27FC236}">
              <a16:creationId xmlns:a16="http://schemas.microsoft.com/office/drawing/2014/main" id="{4618A59C-80A3-4B8D-9E2D-5B0D5F48976C}"/>
            </a:ext>
          </a:extLst>
        </xdr:cNvPr>
        <xdr:cNvSpPr/>
      </xdr:nvSpPr>
      <xdr:spPr>
        <a:xfrm>
          <a:off x="40005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131082</xdr:rowOff>
    </xdr:from>
    <xdr:to>
      <xdr:col>23</xdr:col>
      <xdr:colOff>85725</xdr:colOff>
      <xdr:row>31</xdr:row>
      <xdr:rowOff>165009</xdr:rowOff>
    </xdr:to>
    <xdr:cxnSp macro="">
      <xdr:nvCxnSpPr>
        <xdr:cNvPr id="94" name="直線コネクタ 93">
          <a:extLst>
            <a:ext uri="{FF2B5EF4-FFF2-40B4-BE49-F238E27FC236}">
              <a16:creationId xmlns:a16="http://schemas.microsoft.com/office/drawing/2014/main" id="{B9D98FEB-8778-430B-A521-166B3743271F}"/>
            </a:ext>
          </a:extLst>
        </xdr:cNvPr>
        <xdr:cNvCxnSpPr/>
      </xdr:nvCxnSpPr>
      <xdr:spPr>
        <a:xfrm>
          <a:off x="4051300" y="6217557"/>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49439</xdr:rowOff>
    </xdr:from>
    <xdr:to>
      <xdr:col>15</xdr:col>
      <xdr:colOff>187325</xdr:colOff>
      <xdr:row>31</xdr:row>
      <xdr:rowOff>151039</xdr:rowOff>
    </xdr:to>
    <xdr:sp macro="" textlink="">
      <xdr:nvSpPr>
        <xdr:cNvPr id="95" name="楕円 94">
          <a:extLst>
            <a:ext uri="{FF2B5EF4-FFF2-40B4-BE49-F238E27FC236}">
              <a16:creationId xmlns:a16="http://schemas.microsoft.com/office/drawing/2014/main" id="{7D09DA25-E3A8-4CBC-B1CC-37EC3C910586}"/>
            </a:ext>
          </a:extLst>
        </xdr:cNvPr>
        <xdr:cNvSpPr/>
      </xdr:nvSpPr>
      <xdr:spPr>
        <a:xfrm>
          <a:off x="3238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100239</xdr:rowOff>
    </xdr:from>
    <xdr:to>
      <xdr:col>19</xdr:col>
      <xdr:colOff>136525</xdr:colOff>
      <xdr:row>31</xdr:row>
      <xdr:rowOff>131082</xdr:rowOff>
    </xdr:to>
    <xdr:cxnSp macro="">
      <xdr:nvCxnSpPr>
        <xdr:cNvPr id="96" name="直線コネクタ 95">
          <a:extLst>
            <a:ext uri="{FF2B5EF4-FFF2-40B4-BE49-F238E27FC236}">
              <a16:creationId xmlns:a16="http://schemas.microsoft.com/office/drawing/2014/main" id="{BD0DA862-3AAD-4107-A31F-BF6B9FA0CF5C}"/>
            </a:ext>
          </a:extLst>
        </xdr:cNvPr>
        <xdr:cNvCxnSpPr/>
      </xdr:nvCxnSpPr>
      <xdr:spPr>
        <a:xfrm>
          <a:off x="3289300" y="6186714"/>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15512</xdr:rowOff>
    </xdr:from>
    <xdr:to>
      <xdr:col>11</xdr:col>
      <xdr:colOff>187325</xdr:colOff>
      <xdr:row>31</xdr:row>
      <xdr:rowOff>117112</xdr:rowOff>
    </xdr:to>
    <xdr:sp macro="" textlink="">
      <xdr:nvSpPr>
        <xdr:cNvPr id="97" name="楕円 96">
          <a:extLst>
            <a:ext uri="{FF2B5EF4-FFF2-40B4-BE49-F238E27FC236}">
              <a16:creationId xmlns:a16="http://schemas.microsoft.com/office/drawing/2014/main" id="{9C977897-A1FE-46CB-9786-CD4FF6F1234C}"/>
            </a:ext>
          </a:extLst>
        </xdr:cNvPr>
        <xdr:cNvSpPr/>
      </xdr:nvSpPr>
      <xdr:spPr>
        <a:xfrm>
          <a:off x="24765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66312</xdr:rowOff>
    </xdr:from>
    <xdr:to>
      <xdr:col>15</xdr:col>
      <xdr:colOff>136525</xdr:colOff>
      <xdr:row>31</xdr:row>
      <xdr:rowOff>100239</xdr:rowOff>
    </xdr:to>
    <xdr:cxnSp macro="">
      <xdr:nvCxnSpPr>
        <xdr:cNvPr id="98" name="直線コネクタ 97">
          <a:extLst>
            <a:ext uri="{FF2B5EF4-FFF2-40B4-BE49-F238E27FC236}">
              <a16:creationId xmlns:a16="http://schemas.microsoft.com/office/drawing/2014/main" id="{50D84E51-0906-4AAA-BD03-8F3ADB67C17E}"/>
            </a:ext>
          </a:extLst>
        </xdr:cNvPr>
        <xdr:cNvCxnSpPr/>
      </xdr:nvCxnSpPr>
      <xdr:spPr>
        <a:xfrm>
          <a:off x="2527300" y="615278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149951</xdr:rowOff>
    </xdr:from>
    <xdr:to>
      <xdr:col>7</xdr:col>
      <xdr:colOff>187325</xdr:colOff>
      <xdr:row>31</xdr:row>
      <xdr:rowOff>80101</xdr:rowOff>
    </xdr:to>
    <xdr:sp macro="" textlink="">
      <xdr:nvSpPr>
        <xdr:cNvPr id="99" name="楕円 98">
          <a:extLst>
            <a:ext uri="{FF2B5EF4-FFF2-40B4-BE49-F238E27FC236}">
              <a16:creationId xmlns:a16="http://schemas.microsoft.com/office/drawing/2014/main" id="{AAD584F5-A9E7-4F25-8DA1-08F34BE1C45E}"/>
            </a:ext>
          </a:extLst>
        </xdr:cNvPr>
        <xdr:cNvSpPr/>
      </xdr:nvSpPr>
      <xdr:spPr>
        <a:xfrm>
          <a:off x="1714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29301</xdr:rowOff>
    </xdr:from>
    <xdr:to>
      <xdr:col>11</xdr:col>
      <xdr:colOff>136525</xdr:colOff>
      <xdr:row>31</xdr:row>
      <xdr:rowOff>66312</xdr:rowOff>
    </xdr:to>
    <xdr:cxnSp macro="">
      <xdr:nvCxnSpPr>
        <xdr:cNvPr id="100" name="直線コネクタ 99">
          <a:extLst>
            <a:ext uri="{FF2B5EF4-FFF2-40B4-BE49-F238E27FC236}">
              <a16:creationId xmlns:a16="http://schemas.microsoft.com/office/drawing/2014/main" id="{17FD8521-9633-4E2A-B35B-9E02731D388D}"/>
            </a:ext>
          </a:extLst>
        </xdr:cNvPr>
        <xdr:cNvCxnSpPr/>
      </xdr:nvCxnSpPr>
      <xdr:spPr>
        <a:xfrm>
          <a:off x="1765300" y="6115776"/>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101" name="n_1aveValue有形固定資産減価償却率">
          <a:extLst>
            <a:ext uri="{FF2B5EF4-FFF2-40B4-BE49-F238E27FC236}">
              <a16:creationId xmlns:a16="http://schemas.microsoft.com/office/drawing/2014/main" id="{FAE8E857-6098-4242-8B52-1773374EBF76}"/>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102" name="n_2aveValue有形固定資産減価償却率">
          <a:extLst>
            <a:ext uri="{FF2B5EF4-FFF2-40B4-BE49-F238E27FC236}">
              <a16:creationId xmlns:a16="http://schemas.microsoft.com/office/drawing/2014/main" id="{AC5BE17E-F39B-4888-A787-9F8162D6C989}"/>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103" name="n_3aveValue有形固定資産減価償却率">
          <a:extLst>
            <a:ext uri="{FF2B5EF4-FFF2-40B4-BE49-F238E27FC236}">
              <a16:creationId xmlns:a16="http://schemas.microsoft.com/office/drawing/2014/main" id="{B1A81027-C7B7-402E-A2C5-1E2FC8B40394}"/>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4" name="n_4aveValue有形固定資産減価償却率">
          <a:extLst>
            <a:ext uri="{FF2B5EF4-FFF2-40B4-BE49-F238E27FC236}">
              <a16:creationId xmlns:a16="http://schemas.microsoft.com/office/drawing/2014/main" id="{085EA82E-0333-4A11-BA16-C4F3AB761C1A}"/>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1559</xdr:rowOff>
    </xdr:from>
    <xdr:ext cx="405111" cy="259045"/>
    <xdr:sp macro="" textlink="">
      <xdr:nvSpPr>
        <xdr:cNvPr id="105" name="n_1mainValue有形固定資産減価償却率">
          <a:extLst>
            <a:ext uri="{FF2B5EF4-FFF2-40B4-BE49-F238E27FC236}">
              <a16:creationId xmlns:a16="http://schemas.microsoft.com/office/drawing/2014/main" id="{D5DC98B4-9525-4557-A557-220496345167}"/>
            </a:ext>
          </a:extLst>
        </xdr:cNvPr>
        <xdr:cNvSpPr txBox="1"/>
      </xdr:nvSpPr>
      <xdr:spPr>
        <a:xfrm>
          <a:off x="38360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142166</xdr:rowOff>
    </xdr:from>
    <xdr:ext cx="405111" cy="259045"/>
    <xdr:sp macro="" textlink="">
      <xdr:nvSpPr>
        <xdr:cNvPr id="106" name="n_2mainValue有形固定資産減価償却率">
          <a:extLst>
            <a:ext uri="{FF2B5EF4-FFF2-40B4-BE49-F238E27FC236}">
              <a16:creationId xmlns:a16="http://schemas.microsoft.com/office/drawing/2014/main" id="{ABBF4817-6F0B-4218-8AE8-58585285941E}"/>
            </a:ext>
          </a:extLst>
        </xdr:cNvPr>
        <xdr:cNvSpPr txBox="1"/>
      </xdr:nvSpPr>
      <xdr:spPr>
        <a:xfrm>
          <a:off x="30867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108239</xdr:rowOff>
    </xdr:from>
    <xdr:ext cx="405111" cy="259045"/>
    <xdr:sp macro="" textlink="">
      <xdr:nvSpPr>
        <xdr:cNvPr id="107" name="n_3mainValue有形固定資産減価償却率">
          <a:extLst>
            <a:ext uri="{FF2B5EF4-FFF2-40B4-BE49-F238E27FC236}">
              <a16:creationId xmlns:a16="http://schemas.microsoft.com/office/drawing/2014/main" id="{5612EF37-ACD1-4368-B41F-4ECC0BE51BFD}"/>
            </a:ext>
          </a:extLst>
        </xdr:cNvPr>
        <xdr:cNvSpPr txBox="1"/>
      </xdr:nvSpPr>
      <xdr:spPr>
        <a:xfrm>
          <a:off x="2324744" y="619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71228</xdr:rowOff>
    </xdr:from>
    <xdr:ext cx="405111" cy="259045"/>
    <xdr:sp macro="" textlink="">
      <xdr:nvSpPr>
        <xdr:cNvPr id="108" name="n_4mainValue有形固定資産減価償却率">
          <a:extLst>
            <a:ext uri="{FF2B5EF4-FFF2-40B4-BE49-F238E27FC236}">
              <a16:creationId xmlns:a16="http://schemas.microsoft.com/office/drawing/2014/main" id="{96335517-4F3C-4F6B-A8B0-1A0F8C3463BA}"/>
            </a:ext>
          </a:extLst>
        </xdr:cNvPr>
        <xdr:cNvSpPr txBox="1"/>
      </xdr:nvSpPr>
      <xdr:spPr>
        <a:xfrm>
          <a:off x="1562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65114A4-6EE3-4C40-BB72-F4FC5EA45D2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C3582D2-F11D-4ADB-A827-5F9E89901D3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600CFC7-EA3E-4162-99FF-EAFBDCEDBBC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E8B09A4-F583-4095-9B8B-7BD47F17345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0F0BF9B-6086-42C7-92EB-DAFCDA2B292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4A3B6804-E94F-45E3-8E35-7B06203C26B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6385485-E4E9-43E7-AF4B-CD1BB295653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CCE30EF-4D04-4CCB-B953-BB67E859D30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44536BD-A233-481D-94C0-93BDA00BFDA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D89E8EF-5684-426A-B55D-AC88D2E04A8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4EEED17-9C57-43AD-8217-F5EA51D10EB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56EB65E-FB6D-47AA-ACB5-27D083788FE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6EDDAE17-F39B-40A3-A408-6D696A590D1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市では近年、投資的経費に係る財源として、過疎対策事業債等の交付税措置率の高い地方債を活用していることや、計画的な繰上償還を実施したことにより、債務残高は減少している。このため、債務償還比率は類似団体より低い値となっている。ただし、令和６年能登半島地震を受けて災害復旧債、災害対策債などの借入が多額となることが予想され、交付税措置はあるものの、債務管理に注力する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E2386B8-91DC-4555-A339-58A5D197CF5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962F172A-23D5-4FFF-8DB8-06E8104609F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6F46C46F-2500-4FCC-97D6-F3663D0DFCD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173D9D8-4D74-4901-8548-EABD5C61CBD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ED9A40E4-B9E1-45DC-8A1B-D1658853CFD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F77168B0-75B2-4659-9277-35DE46B2ADE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368B8D1C-E315-47FD-91D0-9E6E1BA3C986}"/>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3368B7AE-1BD4-490B-A106-53116EA129E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1AA32CFB-4633-405B-B877-EFA50287810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8E4A0325-1E55-45EC-8818-D0D0494DC48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4A2EB730-9EAD-41CD-B21A-81141D7D42B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16DEBD03-DAC1-4FB4-AE00-410DDFE6361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E7226685-03B9-4072-A3A6-1F97388FECF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69C814A-BC92-4490-B938-4932CF10E41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6" name="テキスト ボックス 135">
          <a:extLst>
            <a:ext uri="{FF2B5EF4-FFF2-40B4-BE49-F238E27FC236}">
              <a16:creationId xmlns:a16="http://schemas.microsoft.com/office/drawing/2014/main" id="{D25244E6-2DBE-4FDC-BB91-AD2E0DAE0F23}"/>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901DA0D-7C5F-4A3E-8891-D201BF5B35D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8" name="テキスト ボックス 137">
          <a:extLst>
            <a:ext uri="{FF2B5EF4-FFF2-40B4-BE49-F238E27FC236}">
              <a16:creationId xmlns:a16="http://schemas.microsoft.com/office/drawing/2014/main" id="{BB4EF0D1-A1AB-4E72-95A0-8423B5C32DF4}"/>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9" name="債務償還比率グラフ枠">
          <a:extLst>
            <a:ext uri="{FF2B5EF4-FFF2-40B4-BE49-F238E27FC236}">
              <a16:creationId xmlns:a16="http://schemas.microsoft.com/office/drawing/2014/main" id="{E8FE5515-AD5E-4A28-A647-D4C277459A5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0" name="直線コネクタ 139">
          <a:extLst>
            <a:ext uri="{FF2B5EF4-FFF2-40B4-BE49-F238E27FC236}">
              <a16:creationId xmlns:a16="http://schemas.microsoft.com/office/drawing/2014/main" id="{C24436AE-E64B-4AA9-811F-45B5398E1CFC}"/>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1" name="債務償還比率最小値テキスト">
          <a:extLst>
            <a:ext uri="{FF2B5EF4-FFF2-40B4-BE49-F238E27FC236}">
              <a16:creationId xmlns:a16="http://schemas.microsoft.com/office/drawing/2014/main" id="{97E67715-C8DD-4957-8737-B22CC0CD4A84}"/>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2" name="直線コネクタ 141">
          <a:extLst>
            <a:ext uri="{FF2B5EF4-FFF2-40B4-BE49-F238E27FC236}">
              <a16:creationId xmlns:a16="http://schemas.microsoft.com/office/drawing/2014/main" id="{411690D6-A477-43EB-9F43-452D5A2BD6C2}"/>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3" name="債務償還比率最大値テキスト">
          <a:extLst>
            <a:ext uri="{FF2B5EF4-FFF2-40B4-BE49-F238E27FC236}">
              <a16:creationId xmlns:a16="http://schemas.microsoft.com/office/drawing/2014/main" id="{2AAED2F1-1FF4-408B-AA1F-757FBD9CA5F7}"/>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4" name="直線コネクタ 143">
          <a:extLst>
            <a:ext uri="{FF2B5EF4-FFF2-40B4-BE49-F238E27FC236}">
              <a16:creationId xmlns:a16="http://schemas.microsoft.com/office/drawing/2014/main" id="{498A17C8-FD4C-4A0B-AF0D-C3953CA5C9B8}"/>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5" name="債務償還比率平均値テキスト">
          <a:extLst>
            <a:ext uri="{FF2B5EF4-FFF2-40B4-BE49-F238E27FC236}">
              <a16:creationId xmlns:a16="http://schemas.microsoft.com/office/drawing/2014/main" id="{61E3312F-81C7-4810-8137-9DCA936A3E7D}"/>
            </a:ext>
          </a:extLst>
        </xdr:cNvPr>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6" name="フローチャート: 判断 145">
          <a:extLst>
            <a:ext uri="{FF2B5EF4-FFF2-40B4-BE49-F238E27FC236}">
              <a16:creationId xmlns:a16="http://schemas.microsoft.com/office/drawing/2014/main" id="{E2DF74A9-044C-43C2-BCD8-556253567243}"/>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7" name="フローチャート: 判断 146">
          <a:extLst>
            <a:ext uri="{FF2B5EF4-FFF2-40B4-BE49-F238E27FC236}">
              <a16:creationId xmlns:a16="http://schemas.microsoft.com/office/drawing/2014/main" id="{0F1BC0B7-4970-4FF7-A63F-D7FA6D1BF91C}"/>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8" name="フローチャート: 判断 147">
          <a:extLst>
            <a:ext uri="{FF2B5EF4-FFF2-40B4-BE49-F238E27FC236}">
              <a16:creationId xmlns:a16="http://schemas.microsoft.com/office/drawing/2014/main" id="{2DDE41E7-FE52-4886-B133-D7B01B437205}"/>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9" name="フローチャート: 判断 148">
          <a:extLst>
            <a:ext uri="{FF2B5EF4-FFF2-40B4-BE49-F238E27FC236}">
              <a16:creationId xmlns:a16="http://schemas.microsoft.com/office/drawing/2014/main" id="{7F203A8E-94DD-41D4-BB46-AF3BD36A525E}"/>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50" name="フローチャート: 判断 149">
          <a:extLst>
            <a:ext uri="{FF2B5EF4-FFF2-40B4-BE49-F238E27FC236}">
              <a16:creationId xmlns:a16="http://schemas.microsoft.com/office/drawing/2014/main" id="{C5BA94C0-F494-4662-B96E-B7E6E0DE0648}"/>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37DA664-32C2-4D6E-A040-A6FC3F35E8A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0B4BA5E-EDE3-43B0-94C1-FC736797968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D6A4572-0637-410D-B808-6CD9707A5F9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44E5D91-A3A2-4BBB-8116-13E3952BE23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E272EEC4-4712-4DFF-9C28-14FF480F670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51952</xdr:rowOff>
    </xdr:from>
    <xdr:to>
      <xdr:col>76</xdr:col>
      <xdr:colOff>73025</xdr:colOff>
      <xdr:row>28</xdr:row>
      <xdr:rowOff>153552</xdr:rowOff>
    </xdr:to>
    <xdr:sp macro="" textlink="">
      <xdr:nvSpPr>
        <xdr:cNvPr id="156" name="楕円 155">
          <a:extLst>
            <a:ext uri="{FF2B5EF4-FFF2-40B4-BE49-F238E27FC236}">
              <a16:creationId xmlns:a16="http://schemas.microsoft.com/office/drawing/2014/main" id="{4AD11DDE-46CC-4502-88DE-B7E911941654}"/>
            </a:ext>
          </a:extLst>
        </xdr:cNvPr>
        <xdr:cNvSpPr/>
      </xdr:nvSpPr>
      <xdr:spPr>
        <a:xfrm>
          <a:off x="14744700" y="562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74829</xdr:rowOff>
    </xdr:from>
    <xdr:ext cx="469744" cy="259045"/>
    <xdr:sp macro="" textlink="">
      <xdr:nvSpPr>
        <xdr:cNvPr id="157" name="債務償還比率該当値テキスト">
          <a:extLst>
            <a:ext uri="{FF2B5EF4-FFF2-40B4-BE49-F238E27FC236}">
              <a16:creationId xmlns:a16="http://schemas.microsoft.com/office/drawing/2014/main" id="{E3EC97F7-8B2A-401E-83DE-FE3DDED8DCDB}"/>
            </a:ext>
          </a:extLst>
        </xdr:cNvPr>
        <xdr:cNvSpPr txBox="1"/>
      </xdr:nvSpPr>
      <xdr:spPr>
        <a:xfrm>
          <a:off x="14846300" y="54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62901</xdr:rowOff>
    </xdr:from>
    <xdr:to>
      <xdr:col>72</xdr:col>
      <xdr:colOff>123825</xdr:colOff>
      <xdr:row>28</xdr:row>
      <xdr:rowOff>164501</xdr:rowOff>
    </xdr:to>
    <xdr:sp macro="" textlink="">
      <xdr:nvSpPr>
        <xdr:cNvPr id="158" name="楕円 157">
          <a:extLst>
            <a:ext uri="{FF2B5EF4-FFF2-40B4-BE49-F238E27FC236}">
              <a16:creationId xmlns:a16="http://schemas.microsoft.com/office/drawing/2014/main" id="{02FB243E-B860-4FAD-8067-C87C20ACB73E}"/>
            </a:ext>
          </a:extLst>
        </xdr:cNvPr>
        <xdr:cNvSpPr/>
      </xdr:nvSpPr>
      <xdr:spPr>
        <a:xfrm>
          <a:off x="14033500" y="563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102752</xdr:rowOff>
    </xdr:from>
    <xdr:to>
      <xdr:col>76</xdr:col>
      <xdr:colOff>22225</xdr:colOff>
      <xdr:row>28</xdr:row>
      <xdr:rowOff>113701</xdr:rowOff>
    </xdr:to>
    <xdr:cxnSp macro="">
      <xdr:nvCxnSpPr>
        <xdr:cNvPr id="159" name="直線コネクタ 158">
          <a:extLst>
            <a:ext uri="{FF2B5EF4-FFF2-40B4-BE49-F238E27FC236}">
              <a16:creationId xmlns:a16="http://schemas.microsoft.com/office/drawing/2014/main" id="{C6D98017-BBB9-4B19-AB7F-6504FE884392}"/>
            </a:ext>
          </a:extLst>
        </xdr:cNvPr>
        <xdr:cNvCxnSpPr/>
      </xdr:nvCxnSpPr>
      <xdr:spPr>
        <a:xfrm flipV="1">
          <a:off x="14084300" y="5674877"/>
          <a:ext cx="711200" cy="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171432</xdr:rowOff>
    </xdr:from>
    <xdr:to>
      <xdr:col>68</xdr:col>
      <xdr:colOff>123825</xdr:colOff>
      <xdr:row>28</xdr:row>
      <xdr:rowOff>101582</xdr:rowOff>
    </xdr:to>
    <xdr:sp macro="" textlink="">
      <xdr:nvSpPr>
        <xdr:cNvPr id="160" name="楕円 159">
          <a:extLst>
            <a:ext uri="{FF2B5EF4-FFF2-40B4-BE49-F238E27FC236}">
              <a16:creationId xmlns:a16="http://schemas.microsoft.com/office/drawing/2014/main" id="{EA055B7E-68C5-41B7-A2D3-6E40FAAC485A}"/>
            </a:ext>
          </a:extLst>
        </xdr:cNvPr>
        <xdr:cNvSpPr/>
      </xdr:nvSpPr>
      <xdr:spPr>
        <a:xfrm>
          <a:off x="13271500" y="557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50782</xdr:rowOff>
    </xdr:from>
    <xdr:to>
      <xdr:col>72</xdr:col>
      <xdr:colOff>73025</xdr:colOff>
      <xdr:row>28</xdr:row>
      <xdr:rowOff>113701</xdr:rowOff>
    </xdr:to>
    <xdr:cxnSp macro="">
      <xdr:nvCxnSpPr>
        <xdr:cNvPr id="161" name="直線コネクタ 160">
          <a:extLst>
            <a:ext uri="{FF2B5EF4-FFF2-40B4-BE49-F238E27FC236}">
              <a16:creationId xmlns:a16="http://schemas.microsoft.com/office/drawing/2014/main" id="{54E2025F-36B9-4448-8C68-C5FF52B2AB74}"/>
            </a:ext>
          </a:extLst>
        </xdr:cNvPr>
        <xdr:cNvCxnSpPr/>
      </xdr:nvCxnSpPr>
      <xdr:spPr>
        <a:xfrm>
          <a:off x="13322300" y="5622907"/>
          <a:ext cx="762000" cy="6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327</xdr:rowOff>
    </xdr:from>
    <xdr:to>
      <xdr:col>64</xdr:col>
      <xdr:colOff>123825</xdr:colOff>
      <xdr:row>29</xdr:row>
      <xdr:rowOff>101927</xdr:rowOff>
    </xdr:to>
    <xdr:sp macro="" textlink="">
      <xdr:nvSpPr>
        <xdr:cNvPr id="162" name="楕円 161">
          <a:extLst>
            <a:ext uri="{FF2B5EF4-FFF2-40B4-BE49-F238E27FC236}">
              <a16:creationId xmlns:a16="http://schemas.microsoft.com/office/drawing/2014/main" id="{D4CFE9F1-040A-44A0-9365-6D9E5E26D52D}"/>
            </a:ext>
          </a:extLst>
        </xdr:cNvPr>
        <xdr:cNvSpPr/>
      </xdr:nvSpPr>
      <xdr:spPr>
        <a:xfrm>
          <a:off x="12509500" y="57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50782</xdr:rowOff>
    </xdr:from>
    <xdr:to>
      <xdr:col>68</xdr:col>
      <xdr:colOff>73025</xdr:colOff>
      <xdr:row>29</xdr:row>
      <xdr:rowOff>51127</xdr:rowOff>
    </xdr:to>
    <xdr:cxnSp macro="">
      <xdr:nvCxnSpPr>
        <xdr:cNvPr id="163" name="直線コネクタ 162">
          <a:extLst>
            <a:ext uri="{FF2B5EF4-FFF2-40B4-BE49-F238E27FC236}">
              <a16:creationId xmlns:a16="http://schemas.microsoft.com/office/drawing/2014/main" id="{992C97EA-EDB2-4DFA-9A3E-0F4310FBA9DF}"/>
            </a:ext>
          </a:extLst>
        </xdr:cNvPr>
        <xdr:cNvCxnSpPr/>
      </xdr:nvCxnSpPr>
      <xdr:spPr>
        <a:xfrm flipV="1">
          <a:off x="12560300" y="5622907"/>
          <a:ext cx="762000" cy="17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87612</xdr:rowOff>
    </xdr:from>
    <xdr:to>
      <xdr:col>60</xdr:col>
      <xdr:colOff>123825</xdr:colOff>
      <xdr:row>30</xdr:row>
      <xdr:rowOff>17762</xdr:rowOff>
    </xdr:to>
    <xdr:sp macro="" textlink="">
      <xdr:nvSpPr>
        <xdr:cNvPr id="164" name="楕円 163">
          <a:extLst>
            <a:ext uri="{FF2B5EF4-FFF2-40B4-BE49-F238E27FC236}">
              <a16:creationId xmlns:a16="http://schemas.microsoft.com/office/drawing/2014/main" id="{120FB074-E76F-4BAC-AEDE-483E9A206B24}"/>
            </a:ext>
          </a:extLst>
        </xdr:cNvPr>
        <xdr:cNvSpPr/>
      </xdr:nvSpPr>
      <xdr:spPr>
        <a:xfrm>
          <a:off x="11747500" y="583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51127</xdr:rowOff>
    </xdr:from>
    <xdr:to>
      <xdr:col>64</xdr:col>
      <xdr:colOff>73025</xdr:colOff>
      <xdr:row>29</xdr:row>
      <xdr:rowOff>138412</xdr:rowOff>
    </xdr:to>
    <xdr:cxnSp macro="">
      <xdr:nvCxnSpPr>
        <xdr:cNvPr id="165" name="直線コネクタ 164">
          <a:extLst>
            <a:ext uri="{FF2B5EF4-FFF2-40B4-BE49-F238E27FC236}">
              <a16:creationId xmlns:a16="http://schemas.microsoft.com/office/drawing/2014/main" id="{920FA18E-FB01-4CF5-AEC6-EEC44894AC1A}"/>
            </a:ext>
          </a:extLst>
        </xdr:cNvPr>
        <xdr:cNvCxnSpPr/>
      </xdr:nvCxnSpPr>
      <xdr:spPr>
        <a:xfrm flipV="1">
          <a:off x="11798300" y="5794702"/>
          <a:ext cx="762000" cy="8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6" name="n_1aveValue債務償還比率">
          <a:extLst>
            <a:ext uri="{FF2B5EF4-FFF2-40B4-BE49-F238E27FC236}">
              <a16:creationId xmlns:a16="http://schemas.microsoft.com/office/drawing/2014/main" id="{6A3F6793-F2C2-48BA-9F81-A7044A23E83E}"/>
            </a:ext>
          </a:extLst>
        </xdr:cNvPr>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7" name="n_2aveValue債務償還比率">
          <a:extLst>
            <a:ext uri="{FF2B5EF4-FFF2-40B4-BE49-F238E27FC236}">
              <a16:creationId xmlns:a16="http://schemas.microsoft.com/office/drawing/2014/main" id="{2E561265-5D99-4D97-89E8-3AC0D527B287}"/>
            </a:ext>
          </a:extLst>
        </xdr:cNvPr>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8" name="n_3aveValue債務償還比率">
          <a:extLst>
            <a:ext uri="{FF2B5EF4-FFF2-40B4-BE49-F238E27FC236}">
              <a16:creationId xmlns:a16="http://schemas.microsoft.com/office/drawing/2014/main" id="{CB09527C-F601-49A8-A80F-E241CA8EE648}"/>
            </a:ext>
          </a:extLst>
        </xdr:cNvPr>
        <xdr:cNvSpPr txBox="1"/>
      </xdr:nvSpPr>
      <xdr:spPr>
        <a:xfrm>
          <a:off x="12325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69" name="n_4aveValue債務償還比率">
          <a:extLst>
            <a:ext uri="{FF2B5EF4-FFF2-40B4-BE49-F238E27FC236}">
              <a16:creationId xmlns:a16="http://schemas.microsoft.com/office/drawing/2014/main" id="{5D3C96D4-04F0-40F4-B355-D3AD0A0F8775}"/>
            </a:ext>
          </a:extLst>
        </xdr:cNvPr>
        <xdr:cNvSpPr txBox="1"/>
      </xdr:nvSpPr>
      <xdr:spPr>
        <a:xfrm>
          <a:off x="11563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9578</xdr:rowOff>
    </xdr:from>
    <xdr:ext cx="469744" cy="259045"/>
    <xdr:sp macro="" textlink="">
      <xdr:nvSpPr>
        <xdr:cNvPr id="170" name="n_1mainValue債務償還比率">
          <a:extLst>
            <a:ext uri="{FF2B5EF4-FFF2-40B4-BE49-F238E27FC236}">
              <a16:creationId xmlns:a16="http://schemas.microsoft.com/office/drawing/2014/main" id="{BE10D96F-25D8-435E-B423-AC30CB45D96A}"/>
            </a:ext>
          </a:extLst>
        </xdr:cNvPr>
        <xdr:cNvSpPr txBox="1"/>
      </xdr:nvSpPr>
      <xdr:spPr>
        <a:xfrm>
          <a:off x="13836727" y="541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118109</xdr:rowOff>
    </xdr:from>
    <xdr:ext cx="469744" cy="259045"/>
    <xdr:sp macro="" textlink="">
      <xdr:nvSpPr>
        <xdr:cNvPr id="171" name="n_2mainValue債務償還比率">
          <a:extLst>
            <a:ext uri="{FF2B5EF4-FFF2-40B4-BE49-F238E27FC236}">
              <a16:creationId xmlns:a16="http://schemas.microsoft.com/office/drawing/2014/main" id="{BEE10A40-2DD5-4FFA-B137-AD35796AB089}"/>
            </a:ext>
          </a:extLst>
        </xdr:cNvPr>
        <xdr:cNvSpPr txBox="1"/>
      </xdr:nvSpPr>
      <xdr:spPr>
        <a:xfrm>
          <a:off x="13087427" y="534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118454</xdr:rowOff>
    </xdr:from>
    <xdr:ext cx="469744" cy="259045"/>
    <xdr:sp macro="" textlink="">
      <xdr:nvSpPr>
        <xdr:cNvPr id="172" name="n_3mainValue債務償還比率">
          <a:extLst>
            <a:ext uri="{FF2B5EF4-FFF2-40B4-BE49-F238E27FC236}">
              <a16:creationId xmlns:a16="http://schemas.microsoft.com/office/drawing/2014/main" id="{959CDA27-3D39-48AE-BE3D-5488E647797E}"/>
            </a:ext>
          </a:extLst>
        </xdr:cNvPr>
        <xdr:cNvSpPr txBox="1"/>
      </xdr:nvSpPr>
      <xdr:spPr>
        <a:xfrm>
          <a:off x="12325427" y="551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34289</xdr:rowOff>
    </xdr:from>
    <xdr:ext cx="469744" cy="259045"/>
    <xdr:sp macro="" textlink="">
      <xdr:nvSpPr>
        <xdr:cNvPr id="173" name="n_4mainValue債務償還比率">
          <a:extLst>
            <a:ext uri="{FF2B5EF4-FFF2-40B4-BE49-F238E27FC236}">
              <a16:creationId xmlns:a16="http://schemas.microsoft.com/office/drawing/2014/main" id="{42D5C3C3-B452-45F6-9851-E3FC1C974037}"/>
            </a:ext>
          </a:extLst>
        </xdr:cNvPr>
        <xdr:cNvSpPr txBox="1"/>
      </xdr:nvSpPr>
      <xdr:spPr>
        <a:xfrm>
          <a:off x="11563427" y="560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4" name="正方形/長方形 173">
          <a:extLst>
            <a:ext uri="{FF2B5EF4-FFF2-40B4-BE49-F238E27FC236}">
              <a16:creationId xmlns:a16="http://schemas.microsoft.com/office/drawing/2014/main" id="{FE536C89-A9BB-4393-880E-69EC3A5A11B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5" name="正方形/長方形 174">
          <a:extLst>
            <a:ext uri="{FF2B5EF4-FFF2-40B4-BE49-F238E27FC236}">
              <a16:creationId xmlns:a16="http://schemas.microsoft.com/office/drawing/2014/main" id="{6A63DA60-381E-4053-95E5-72FB3FAED5F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6" name="テキスト ボックス 175">
          <a:extLst>
            <a:ext uri="{FF2B5EF4-FFF2-40B4-BE49-F238E27FC236}">
              <a16:creationId xmlns:a16="http://schemas.microsoft.com/office/drawing/2014/main" id="{ED55ADAD-7946-4DA5-88A2-EE70477C36A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7" name="テキスト ボックス 176">
          <a:extLst>
            <a:ext uri="{FF2B5EF4-FFF2-40B4-BE49-F238E27FC236}">
              <a16:creationId xmlns:a16="http://schemas.microsoft.com/office/drawing/2014/main" id="{4CC5CD29-E64D-401B-B193-92DA98D5EFA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8" name="テキスト ボックス 177">
          <a:extLst>
            <a:ext uri="{FF2B5EF4-FFF2-40B4-BE49-F238E27FC236}">
              <a16:creationId xmlns:a16="http://schemas.microsoft.com/office/drawing/2014/main" id="{F1C222DE-1726-46AF-96EE-FC19CB99D6B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9" name="テキスト ボックス 178">
          <a:extLst>
            <a:ext uri="{FF2B5EF4-FFF2-40B4-BE49-F238E27FC236}">
              <a16:creationId xmlns:a16="http://schemas.microsoft.com/office/drawing/2014/main" id="{CC21A950-7F98-4884-A9C9-EEB98EED475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0E1459-5E48-4112-832E-75EFDAF1F84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6E1374-FC73-43B6-9858-0272FE23837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106466B-D588-4902-9E64-2D9CB03773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C634B2-03F9-4FD6-9FBD-96DF1939900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B13EC2-F4DF-409A-A155-7C89D1FC23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3A9769-0C6B-46D7-AA99-5B7924F9C00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9CF32E0-918C-45B3-BC24-491FFB90A6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906F00-7FCA-4B67-9B2C-B5D48A5BF2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391CBB-9F34-4CF9-9BCB-3FBF439EF71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0F7EEE7-ADB1-4E9A-817E-1C42EEF1B1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19,863
19,673
81.85
15,060,090
14,572,730
154,699
6,980,400
12,611,673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B78DED-343E-430E-A812-7620634964A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79BEFF-220D-424F-839A-9939D2FC244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1E807E-337D-4B98-AF93-D4D7211A679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8C6B30-8061-4AD4-BBC4-8F1651ABF6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0E6BD7-B7AF-4067-B495-0510282F56F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2D2D0E6-860E-43CD-AEA0-3FCBE43BFE0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514E57-4FFB-410C-9170-833CF003306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627803-BF99-4688-B0C6-02016D4EAB8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A638B7-0C21-40D2-B287-4397826EF9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B3D1BF-8B2F-496E-9506-016E8E6294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C19C66-A8F3-43B9-A16C-343C050211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8CF641-8CFD-4A3F-A065-8A51F63E357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AB79DC-E50C-4D46-8630-E93CC6F2C8C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6E98A0-4E87-4B4A-931C-E1949C0D61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CAA615-E139-48C4-8AC7-F6F41443E9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11DCA5C-F8E4-4DEB-9D49-2E9F13915E3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136705-1A4F-4AFB-B321-1166691FA2C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CACE24-D707-406D-BBDA-C8E7E0E79B4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120099-D8D7-49F3-9525-B36CB6A7A9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FD5D264-A388-485C-8923-0D0D44F7351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49DA94-9308-4B3F-A963-B9C1908FAAA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EC72FA0-E052-44FC-8EEB-324D1A8F0D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83862F9-BB18-4E85-B7A9-FC249B30AD7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7170FA-F423-4FB1-9F5A-76080F8BD0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EB3D8E-C1FF-4821-96F5-03ED98C4E8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DE2945-EBEA-4253-9AC6-B8944C9C09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3F5FE9A-9581-4304-A995-86D8C2D56B1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EB36B7-EABC-49EF-94DC-23C9A203479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413E54F-14AE-4E41-B562-F65850528DA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9801759-C57D-41DC-896F-29770EDF59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B896FB-E194-49FA-A95C-694ABA5A054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BEFF33C-2536-4361-AC64-E901718A308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30DC531-3283-49D2-AFE3-BE1DA90CFFF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603D59D-F197-4E31-B61C-1869814B2A0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623E0C9-9C83-4CEE-A0B2-85BB025EB79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2A5E35C-649D-4433-849C-A49C261151D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48BFDC0-38DE-46E3-ABF8-1748A71DDB3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28322BF-2AAB-4FBE-AAC1-B041F8BAD02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A04E53D-FF6C-407C-BAB7-21B5C04FA8E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A7A3FAD-D423-429D-A160-8E86037C36E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14886A1-5D1E-4293-A941-18DD02656D4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A2621F0-2F18-4515-B257-BD9F5D9BD51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6C870BB-E452-47F6-B5E5-39B3777B653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BBB992D-BD40-427D-8F38-DE0D123FF02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270979D-ABFD-417E-A277-67CF26AEB8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A159173E-C1FC-4C74-81FA-65B24EE56610}"/>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14A5411A-08E6-494E-8869-A91B5C8B29F3}"/>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D5A2E54-CB73-4A8D-8A91-5271A7C121EB}"/>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E2562FBE-000E-468A-8FD6-E32686A1A9AB}"/>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D4CF5EFF-A9AC-492A-937C-748BC9D4F5E4}"/>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00C43B48-E534-48F7-804D-21254CCBDE9A}"/>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C35C3945-22B8-4FC8-8775-C1883E49C9B9}"/>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F4271251-EE04-41D9-AE61-8BBF43489969}"/>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317E9243-B57E-48AB-BC8D-9F58287F5FC1}"/>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7CD9CF8C-EF02-489D-A9FD-87FE7B0AD042}"/>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497060CF-0A1F-45D8-ADDC-B578691F2E59}"/>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CFFBF25-5E2A-4E4C-AA96-A1C092D19F3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A4039B8-BC13-4D56-80FB-541C6CD92AA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384404-D286-4484-8EAA-C7BC28A7D9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B0C10E2-5639-441A-B29B-BF7E3640F4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C606C16-409A-4DE6-9578-7AC4B1D2ABE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3" name="楕円 72">
          <a:extLst>
            <a:ext uri="{FF2B5EF4-FFF2-40B4-BE49-F238E27FC236}">
              <a16:creationId xmlns:a16="http://schemas.microsoft.com/office/drawing/2014/main" id="{764F41D6-47F6-4B56-8411-9D9B6BAF3684}"/>
            </a:ext>
          </a:extLst>
        </xdr:cNvPr>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128287</xdr:rowOff>
    </xdr:from>
    <xdr:ext cx="405111" cy="259045"/>
    <xdr:sp macro="" textlink="">
      <xdr:nvSpPr>
        <xdr:cNvPr id="74" name="【道路】&#10;有形固定資産減価償却率該当値テキスト">
          <a:extLst>
            <a:ext uri="{FF2B5EF4-FFF2-40B4-BE49-F238E27FC236}">
              <a16:creationId xmlns:a16="http://schemas.microsoft.com/office/drawing/2014/main" id="{27DF4873-FBC0-462A-8992-63EFEE858D98}"/>
            </a:ext>
          </a:extLst>
        </xdr:cNvPr>
        <xdr:cNvSpPr txBox="1"/>
      </xdr:nvSpPr>
      <xdr:spPr>
        <a:xfrm>
          <a:off x="4673600"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5" name="楕円 74">
          <a:extLst>
            <a:ext uri="{FF2B5EF4-FFF2-40B4-BE49-F238E27FC236}">
              <a16:creationId xmlns:a16="http://schemas.microsoft.com/office/drawing/2014/main" id="{31910C2F-89EC-41BE-9814-AC6C70F4D816}"/>
            </a:ext>
          </a:extLst>
        </xdr:cNvPr>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148590</xdr:rowOff>
    </xdr:from>
    <xdr:to>
      <xdr:col>24</xdr:col>
      <xdr:colOff>63500</xdr:colOff>
      <xdr:row>37</xdr:row>
      <xdr:rowOff>156210</xdr:rowOff>
    </xdr:to>
    <xdr:cxnSp macro="">
      <xdr:nvCxnSpPr>
        <xdr:cNvPr id="76" name="直線コネクタ 75">
          <a:extLst>
            <a:ext uri="{FF2B5EF4-FFF2-40B4-BE49-F238E27FC236}">
              <a16:creationId xmlns:a16="http://schemas.microsoft.com/office/drawing/2014/main" id="{B6BA9087-1C5D-40E7-8951-BA445C69F895}"/>
            </a:ext>
          </a:extLst>
        </xdr:cNvPr>
        <xdr:cNvCxnSpPr/>
      </xdr:nvCxnSpPr>
      <xdr:spPr>
        <a:xfrm>
          <a:off x="3797300" y="6492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80645</xdr:rowOff>
    </xdr:from>
    <xdr:to>
      <xdr:col>15</xdr:col>
      <xdr:colOff>101600</xdr:colOff>
      <xdr:row>38</xdr:row>
      <xdr:rowOff>10795</xdr:rowOff>
    </xdr:to>
    <xdr:sp macro="" textlink="">
      <xdr:nvSpPr>
        <xdr:cNvPr id="77" name="楕円 76">
          <a:extLst>
            <a:ext uri="{FF2B5EF4-FFF2-40B4-BE49-F238E27FC236}">
              <a16:creationId xmlns:a16="http://schemas.microsoft.com/office/drawing/2014/main" id="{2BB93AFC-F8B4-457F-B0A6-576A762AE937}"/>
            </a:ext>
          </a:extLst>
        </xdr:cNvPr>
        <xdr:cNvSpPr/>
      </xdr:nvSpPr>
      <xdr:spPr>
        <a:xfrm>
          <a:off x="2857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131445</xdr:rowOff>
    </xdr:from>
    <xdr:to>
      <xdr:col>19</xdr:col>
      <xdr:colOff>177800</xdr:colOff>
      <xdr:row>37</xdr:row>
      <xdr:rowOff>148590</xdr:rowOff>
    </xdr:to>
    <xdr:cxnSp macro="">
      <xdr:nvCxnSpPr>
        <xdr:cNvPr id="78" name="直線コネクタ 77">
          <a:extLst>
            <a:ext uri="{FF2B5EF4-FFF2-40B4-BE49-F238E27FC236}">
              <a16:creationId xmlns:a16="http://schemas.microsoft.com/office/drawing/2014/main" id="{DB1B36E5-1F12-4624-9A03-02C55DFD0EC6}"/>
            </a:ext>
          </a:extLst>
        </xdr:cNvPr>
        <xdr:cNvCxnSpPr/>
      </xdr:nvCxnSpPr>
      <xdr:spPr>
        <a:xfrm>
          <a:off x="2908300" y="64750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99695</xdr:rowOff>
    </xdr:from>
    <xdr:to>
      <xdr:col>10</xdr:col>
      <xdr:colOff>165100</xdr:colOff>
      <xdr:row>38</xdr:row>
      <xdr:rowOff>29845</xdr:rowOff>
    </xdr:to>
    <xdr:sp macro="" textlink="">
      <xdr:nvSpPr>
        <xdr:cNvPr id="79" name="楕円 78">
          <a:extLst>
            <a:ext uri="{FF2B5EF4-FFF2-40B4-BE49-F238E27FC236}">
              <a16:creationId xmlns:a16="http://schemas.microsoft.com/office/drawing/2014/main" id="{BF632BED-EB50-4FEA-9537-DA8A5A3F14A7}"/>
            </a:ext>
          </a:extLst>
        </xdr:cNvPr>
        <xdr:cNvSpPr/>
      </xdr:nvSpPr>
      <xdr:spPr>
        <a:xfrm>
          <a:off x="1968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131445</xdr:rowOff>
    </xdr:from>
    <xdr:to>
      <xdr:col>15</xdr:col>
      <xdr:colOff>50800</xdr:colOff>
      <xdr:row>37</xdr:row>
      <xdr:rowOff>150495</xdr:rowOff>
    </xdr:to>
    <xdr:cxnSp macro="">
      <xdr:nvCxnSpPr>
        <xdr:cNvPr id="80" name="直線コネクタ 79">
          <a:extLst>
            <a:ext uri="{FF2B5EF4-FFF2-40B4-BE49-F238E27FC236}">
              <a16:creationId xmlns:a16="http://schemas.microsoft.com/office/drawing/2014/main" id="{50BA1632-E691-404E-A8CC-DFF23FD3648B}"/>
            </a:ext>
          </a:extLst>
        </xdr:cNvPr>
        <xdr:cNvCxnSpPr/>
      </xdr:nvCxnSpPr>
      <xdr:spPr>
        <a:xfrm flipV="1">
          <a:off x="2019300" y="64750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93980</xdr:rowOff>
    </xdr:from>
    <xdr:to>
      <xdr:col>6</xdr:col>
      <xdr:colOff>38100</xdr:colOff>
      <xdr:row>38</xdr:row>
      <xdr:rowOff>24130</xdr:rowOff>
    </xdr:to>
    <xdr:sp macro="" textlink="">
      <xdr:nvSpPr>
        <xdr:cNvPr id="81" name="楕円 80">
          <a:extLst>
            <a:ext uri="{FF2B5EF4-FFF2-40B4-BE49-F238E27FC236}">
              <a16:creationId xmlns:a16="http://schemas.microsoft.com/office/drawing/2014/main" id="{C2094D91-D9C8-48F8-8408-F02350963652}"/>
            </a:ext>
          </a:extLst>
        </xdr:cNvPr>
        <xdr:cNvSpPr/>
      </xdr:nvSpPr>
      <xdr:spPr>
        <a:xfrm>
          <a:off x="1079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144780</xdr:rowOff>
    </xdr:from>
    <xdr:to>
      <xdr:col>10</xdr:col>
      <xdr:colOff>114300</xdr:colOff>
      <xdr:row>37</xdr:row>
      <xdr:rowOff>150495</xdr:rowOff>
    </xdr:to>
    <xdr:cxnSp macro="">
      <xdr:nvCxnSpPr>
        <xdr:cNvPr id="82" name="直線コネクタ 81">
          <a:extLst>
            <a:ext uri="{FF2B5EF4-FFF2-40B4-BE49-F238E27FC236}">
              <a16:creationId xmlns:a16="http://schemas.microsoft.com/office/drawing/2014/main" id="{80E30B89-8AE6-4BDF-AD70-3EADDF53BBBC}"/>
            </a:ext>
          </a:extLst>
        </xdr:cNvPr>
        <xdr:cNvCxnSpPr/>
      </xdr:nvCxnSpPr>
      <xdr:spPr>
        <a:xfrm>
          <a:off x="1130300" y="64884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31DF681B-D013-47CC-8CF6-84918A988748}"/>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4C473F66-1F8E-4A58-8073-7B9420A90518}"/>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F4CCA400-337E-42B0-B377-EC12EBE3EDE2}"/>
            </a:ext>
          </a:extLst>
        </xdr:cNvPr>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00B13BE3-5F3C-4581-B030-52A5D330CAD1}"/>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44467</xdr:rowOff>
    </xdr:from>
    <xdr:ext cx="405111" cy="259045"/>
    <xdr:sp macro="" textlink="">
      <xdr:nvSpPr>
        <xdr:cNvPr id="87" name="n_1mainValue【道路】&#10;有形固定資産減価償却率">
          <a:extLst>
            <a:ext uri="{FF2B5EF4-FFF2-40B4-BE49-F238E27FC236}">
              <a16:creationId xmlns:a16="http://schemas.microsoft.com/office/drawing/2014/main" id="{F50F8A53-3E87-4BDC-ABFA-E40D5432097C}"/>
            </a:ext>
          </a:extLst>
        </xdr:cNvPr>
        <xdr:cNvSpPr txBox="1"/>
      </xdr:nvSpPr>
      <xdr:spPr>
        <a:xfrm>
          <a:off x="3582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27322</xdr:rowOff>
    </xdr:from>
    <xdr:ext cx="405111" cy="259045"/>
    <xdr:sp macro="" textlink="">
      <xdr:nvSpPr>
        <xdr:cNvPr id="88" name="n_2mainValue【道路】&#10;有形固定資産減価償却率">
          <a:extLst>
            <a:ext uri="{FF2B5EF4-FFF2-40B4-BE49-F238E27FC236}">
              <a16:creationId xmlns:a16="http://schemas.microsoft.com/office/drawing/2014/main" id="{5F460325-BB0C-48B6-8BFF-15FB68A0FA21}"/>
            </a:ext>
          </a:extLst>
        </xdr:cNvPr>
        <xdr:cNvSpPr txBox="1"/>
      </xdr:nvSpPr>
      <xdr:spPr>
        <a:xfrm>
          <a:off x="2705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46372</xdr:rowOff>
    </xdr:from>
    <xdr:ext cx="405111" cy="259045"/>
    <xdr:sp macro="" textlink="">
      <xdr:nvSpPr>
        <xdr:cNvPr id="89" name="n_3mainValue【道路】&#10;有形固定資産減価償却率">
          <a:extLst>
            <a:ext uri="{FF2B5EF4-FFF2-40B4-BE49-F238E27FC236}">
              <a16:creationId xmlns:a16="http://schemas.microsoft.com/office/drawing/2014/main" id="{9B1CB58E-E748-4ABF-ACF1-159485D8524E}"/>
            </a:ext>
          </a:extLst>
        </xdr:cNvPr>
        <xdr:cNvSpPr txBox="1"/>
      </xdr:nvSpPr>
      <xdr:spPr>
        <a:xfrm>
          <a:off x="1816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15257</xdr:rowOff>
    </xdr:from>
    <xdr:ext cx="405111" cy="259045"/>
    <xdr:sp macro="" textlink="">
      <xdr:nvSpPr>
        <xdr:cNvPr id="90" name="n_4mainValue【道路】&#10;有形固定資産減価償却率">
          <a:extLst>
            <a:ext uri="{FF2B5EF4-FFF2-40B4-BE49-F238E27FC236}">
              <a16:creationId xmlns:a16="http://schemas.microsoft.com/office/drawing/2014/main" id="{CA5042CA-B66C-499C-B800-389A8F6FE6D5}"/>
            </a:ext>
          </a:extLst>
        </xdr:cNvPr>
        <xdr:cNvSpPr txBox="1"/>
      </xdr:nvSpPr>
      <xdr:spPr>
        <a:xfrm>
          <a:off x="927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4935F11-7E58-4104-98A3-24E36CF9DE2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6580DF3-B03B-4A83-98C7-54BF011FFFA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EA99D7E-1853-4AAD-8347-FE9D5C54D81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8D34B1D-4389-4292-BD0E-3687765C635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7A9687A-C96A-471D-A9C1-16FD1B4F7DA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B0C7D85-BF0E-4AFA-9F63-513D2BD5457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A49F6CC-C743-4A14-9EB7-823FBC1BCC5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7590CEC-7067-4D78-A071-AC475704E9D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7D6EC69-137B-4DC5-BC55-9759D56EB77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3B57FD8-F706-4396-9F88-FE7633E12E6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4C213A7-BD66-484B-85B2-0A4569B553D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7D474C-8B7F-4C43-854E-89309B59A0A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40774C0-B007-4846-8433-F4DDE224307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9EC29CC3-0B33-4A1F-B3FF-B74DBC125A8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1984D010-03D1-4673-82E7-FFD90B9AD96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41B0DC8A-C061-4336-958C-C7CFDE52AC9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C74BC1C0-F530-4464-9B3E-F49E81F2EB7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8CB7ACE-6476-498E-B9FE-991653C1CB47}"/>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F8B366C-4987-411B-A3DB-F77835FCF1A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2FA409B1-D7AD-4833-8000-0F9CE5EE75F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D0B9F0BE-242D-41C6-964A-235B85B5500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8484E90-EE56-41D0-9BAE-D2820D56403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CC03D44-0F7E-4383-BD7E-76133584E5F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D895FB0F-AF56-49A2-AEED-69B72C1A571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26DAC56A-3C9A-448C-8110-C0CBA00533A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FF940A5F-15F1-49E2-8544-FF1C0E0D5EA3}"/>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1F49B53F-0C51-4D49-830B-C69FBF7815C0}"/>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A5F5BA34-C196-468D-A0D7-A554BEF48BA3}"/>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2A00F27E-47FE-4D29-B799-0C9663DB658B}"/>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37DBEED0-0333-46A9-9EDF-FB7985D84B92}"/>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D76C7324-A399-4558-A303-CCA0EE350C2D}"/>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8D5AFB09-5C5E-439C-B0E8-144019135C39}"/>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D739DB4D-22D4-46EB-BB5E-1773B9305E51}"/>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72414B25-7DED-4B98-AEF3-DC981061E3B1}"/>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B89090C1-9256-48BB-99ED-8A70AD25DB48}"/>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C8CF2287-75B5-4C80-8E0A-7DDAAF8A7220}"/>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41E4384-C57B-4083-8832-84444BFA9E9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82F16CE-6AF9-4C27-9180-CFD235C0BB0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8E9143B-4A42-48BC-BBEF-BABA9110ADA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96C3637-A907-458D-A8FE-76F1E22EB20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03D3B01-9B7A-4EE3-8B26-E1D784358E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120661</xdr:rowOff>
    </xdr:from>
    <xdr:to>
      <xdr:col>55</xdr:col>
      <xdr:colOff>50800</xdr:colOff>
      <xdr:row>38</xdr:row>
      <xdr:rowOff>50811</xdr:rowOff>
    </xdr:to>
    <xdr:sp macro="" textlink="">
      <xdr:nvSpPr>
        <xdr:cNvPr id="132" name="楕円 131">
          <a:extLst>
            <a:ext uri="{FF2B5EF4-FFF2-40B4-BE49-F238E27FC236}">
              <a16:creationId xmlns:a16="http://schemas.microsoft.com/office/drawing/2014/main" id="{91DCC83B-75A6-47C0-8FD0-11CF9A6AC8BA}"/>
            </a:ext>
          </a:extLst>
        </xdr:cNvPr>
        <xdr:cNvSpPr/>
      </xdr:nvSpPr>
      <xdr:spPr>
        <a:xfrm>
          <a:off x="10426700" y="64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143538</xdr:rowOff>
    </xdr:from>
    <xdr:ext cx="534377" cy="259045"/>
    <xdr:sp macro="" textlink="">
      <xdr:nvSpPr>
        <xdr:cNvPr id="133" name="【道路】&#10;一人当たり延長該当値テキスト">
          <a:extLst>
            <a:ext uri="{FF2B5EF4-FFF2-40B4-BE49-F238E27FC236}">
              <a16:creationId xmlns:a16="http://schemas.microsoft.com/office/drawing/2014/main" id="{D6928225-51F1-4FEA-B950-9E4EE1067361}"/>
            </a:ext>
          </a:extLst>
        </xdr:cNvPr>
        <xdr:cNvSpPr txBox="1"/>
      </xdr:nvSpPr>
      <xdr:spPr>
        <a:xfrm>
          <a:off x="10515600" y="631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132352</xdr:rowOff>
    </xdr:from>
    <xdr:to>
      <xdr:col>50</xdr:col>
      <xdr:colOff>165100</xdr:colOff>
      <xdr:row>38</xdr:row>
      <xdr:rowOff>62502</xdr:rowOff>
    </xdr:to>
    <xdr:sp macro="" textlink="">
      <xdr:nvSpPr>
        <xdr:cNvPr id="134" name="楕円 133">
          <a:extLst>
            <a:ext uri="{FF2B5EF4-FFF2-40B4-BE49-F238E27FC236}">
              <a16:creationId xmlns:a16="http://schemas.microsoft.com/office/drawing/2014/main" id="{E95F020E-D0C6-4509-9FA6-CFC4C05C339D}"/>
            </a:ext>
          </a:extLst>
        </xdr:cNvPr>
        <xdr:cNvSpPr/>
      </xdr:nvSpPr>
      <xdr:spPr>
        <a:xfrm>
          <a:off x="9588500" y="64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xdr:rowOff>
    </xdr:from>
    <xdr:to>
      <xdr:col>55</xdr:col>
      <xdr:colOff>0</xdr:colOff>
      <xdr:row>38</xdr:row>
      <xdr:rowOff>11702</xdr:rowOff>
    </xdr:to>
    <xdr:cxnSp macro="">
      <xdr:nvCxnSpPr>
        <xdr:cNvPr id="135" name="直線コネクタ 134">
          <a:extLst>
            <a:ext uri="{FF2B5EF4-FFF2-40B4-BE49-F238E27FC236}">
              <a16:creationId xmlns:a16="http://schemas.microsoft.com/office/drawing/2014/main" id="{F2ABD51D-20EA-4B34-A0C6-D83735DA5AA7}"/>
            </a:ext>
          </a:extLst>
        </xdr:cNvPr>
        <xdr:cNvCxnSpPr/>
      </xdr:nvCxnSpPr>
      <xdr:spPr>
        <a:xfrm flipV="1">
          <a:off x="9639300" y="6515111"/>
          <a:ext cx="8382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152600</xdr:rowOff>
    </xdr:from>
    <xdr:to>
      <xdr:col>46</xdr:col>
      <xdr:colOff>38100</xdr:colOff>
      <xdr:row>38</xdr:row>
      <xdr:rowOff>82750</xdr:rowOff>
    </xdr:to>
    <xdr:sp macro="" textlink="">
      <xdr:nvSpPr>
        <xdr:cNvPr id="136" name="楕円 135">
          <a:extLst>
            <a:ext uri="{FF2B5EF4-FFF2-40B4-BE49-F238E27FC236}">
              <a16:creationId xmlns:a16="http://schemas.microsoft.com/office/drawing/2014/main" id="{DFD3DF25-6856-405F-BAE4-A453BAF9F076}"/>
            </a:ext>
          </a:extLst>
        </xdr:cNvPr>
        <xdr:cNvSpPr/>
      </xdr:nvSpPr>
      <xdr:spPr>
        <a:xfrm>
          <a:off x="8699500" y="649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11702</xdr:rowOff>
    </xdr:from>
    <xdr:to>
      <xdr:col>50</xdr:col>
      <xdr:colOff>114300</xdr:colOff>
      <xdr:row>38</xdr:row>
      <xdr:rowOff>31949</xdr:rowOff>
    </xdr:to>
    <xdr:cxnSp macro="">
      <xdr:nvCxnSpPr>
        <xdr:cNvPr id="137" name="直線コネクタ 136">
          <a:extLst>
            <a:ext uri="{FF2B5EF4-FFF2-40B4-BE49-F238E27FC236}">
              <a16:creationId xmlns:a16="http://schemas.microsoft.com/office/drawing/2014/main" id="{08040E61-8E55-4D3B-B1D3-F29B3341252F}"/>
            </a:ext>
          </a:extLst>
        </xdr:cNvPr>
        <xdr:cNvCxnSpPr/>
      </xdr:nvCxnSpPr>
      <xdr:spPr>
        <a:xfrm flipV="1">
          <a:off x="8750300" y="6526802"/>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171312</xdr:rowOff>
    </xdr:from>
    <xdr:to>
      <xdr:col>41</xdr:col>
      <xdr:colOff>101600</xdr:colOff>
      <xdr:row>38</xdr:row>
      <xdr:rowOff>101462</xdr:rowOff>
    </xdr:to>
    <xdr:sp macro="" textlink="">
      <xdr:nvSpPr>
        <xdr:cNvPr id="138" name="楕円 137">
          <a:extLst>
            <a:ext uri="{FF2B5EF4-FFF2-40B4-BE49-F238E27FC236}">
              <a16:creationId xmlns:a16="http://schemas.microsoft.com/office/drawing/2014/main" id="{8996C9B3-9B42-45A3-AD7A-EC24914D216F}"/>
            </a:ext>
          </a:extLst>
        </xdr:cNvPr>
        <xdr:cNvSpPr/>
      </xdr:nvSpPr>
      <xdr:spPr>
        <a:xfrm>
          <a:off x="7810500" y="651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31949</xdr:rowOff>
    </xdr:from>
    <xdr:to>
      <xdr:col>45</xdr:col>
      <xdr:colOff>177800</xdr:colOff>
      <xdr:row>38</xdr:row>
      <xdr:rowOff>50662</xdr:rowOff>
    </xdr:to>
    <xdr:cxnSp macro="">
      <xdr:nvCxnSpPr>
        <xdr:cNvPr id="139" name="直線コネクタ 138">
          <a:extLst>
            <a:ext uri="{FF2B5EF4-FFF2-40B4-BE49-F238E27FC236}">
              <a16:creationId xmlns:a16="http://schemas.microsoft.com/office/drawing/2014/main" id="{41C93908-96DF-450C-AFA8-94570D2A0BD8}"/>
            </a:ext>
          </a:extLst>
        </xdr:cNvPr>
        <xdr:cNvCxnSpPr/>
      </xdr:nvCxnSpPr>
      <xdr:spPr>
        <a:xfrm flipV="1">
          <a:off x="7861300" y="6547049"/>
          <a:ext cx="889000" cy="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22788</xdr:rowOff>
    </xdr:from>
    <xdr:to>
      <xdr:col>36</xdr:col>
      <xdr:colOff>165100</xdr:colOff>
      <xdr:row>38</xdr:row>
      <xdr:rowOff>124388</xdr:rowOff>
    </xdr:to>
    <xdr:sp macro="" textlink="">
      <xdr:nvSpPr>
        <xdr:cNvPr id="140" name="楕円 139">
          <a:extLst>
            <a:ext uri="{FF2B5EF4-FFF2-40B4-BE49-F238E27FC236}">
              <a16:creationId xmlns:a16="http://schemas.microsoft.com/office/drawing/2014/main" id="{449CCB58-8886-4774-B796-BCEAE3D8FEEA}"/>
            </a:ext>
          </a:extLst>
        </xdr:cNvPr>
        <xdr:cNvSpPr/>
      </xdr:nvSpPr>
      <xdr:spPr>
        <a:xfrm>
          <a:off x="6921500" y="65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50662</xdr:rowOff>
    </xdr:from>
    <xdr:to>
      <xdr:col>41</xdr:col>
      <xdr:colOff>50800</xdr:colOff>
      <xdr:row>38</xdr:row>
      <xdr:rowOff>73588</xdr:rowOff>
    </xdr:to>
    <xdr:cxnSp macro="">
      <xdr:nvCxnSpPr>
        <xdr:cNvPr id="141" name="直線コネクタ 140">
          <a:extLst>
            <a:ext uri="{FF2B5EF4-FFF2-40B4-BE49-F238E27FC236}">
              <a16:creationId xmlns:a16="http://schemas.microsoft.com/office/drawing/2014/main" id="{E8DF90CD-2351-42E5-8700-A511041E1E22}"/>
            </a:ext>
          </a:extLst>
        </xdr:cNvPr>
        <xdr:cNvCxnSpPr/>
      </xdr:nvCxnSpPr>
      <xdr:spPr>
        <a:xfrm flipV="1">
          <a:off x="6972300" y="6565762"/>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92E6F429-AE74-4645-8780-0F2DE422B104}"/>
            </a:ext>
          </a:extLst>
        </xdr:cNvPr>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2AE4BE7D-5F55-4C0C-BB9D-F58E15BA096A}"/>
            </a:ext>
          </a:extLst>
        </xdr:cNvPr>
        <xdr:cNvSpPr txBox="1"/>
      </xdr:nvSpPr>
      <xdr:spPr>
        <a:xfrm>
          <a:off x="8483111" y="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4767C9E8-7984-470A-BE7E-379E4DDE8E37}"/>
            </a:ext>
          </a:extLst>
        </xdr:cNvPr>
        <xdr:cNvSpPr txBox="1"/>
      </xdr:nvSpPr>
      <xdr:spPr>
        <a:xfrm>
          <a:off x="7594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6992518B-49CC-468A-83A9-75DF48928718}"/>
            </a:ext>
          </a:extLst>
        </xdr:cNvPr>
        <xdr:cNvSpPr txBox="1"/>
      </xdr:nvSpPr>
      <xdr:spPr>
        <a:xfrm>
          <a:off x="6705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79029</xdr:rowOff>
    </xdr:from>
    <xdr:ext cx="534377" cy="259045"/>
    <xdr:sp macro="" textlink="">
      <xdr:nvSpPr>
        <xdr:cNvPr id="146" name="n_1mainValue【道路】&#10;一人当たり延長">
          <a:extLst>
            <a:ext uri="{FF2B5EF4-FFF2-40B4-BE49-F238E27FC236}">
              <a16:creationId xmlns:a16="http://schemas.microsoft.com/office/drawing/2014/main" id="{FC8D1051-6C33-4790-A519-A1375EC34904}"/>
            </a:ext>
          </a:extLst>
        </xdr:cNvPr>
        <xdr:cNvSpPr txBox="1"/>
      </xdr:nvSpPr>
      <xdr:spPr>
        <a:xfrm>
          <a:off x="9359411" y="625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99277</xdr:rowOff>
    </xdr:from>
    <xdr:ext cx="534377" cy="259045"/>
    <xdr:sp macro="" textlink="">
      <xdr:nvSpPr>
        <xdr:cNvPr id="147" name="n_2mainValue【道路】&#10;一人当たり延長">
          <a:extLst>
            <a:ext uri="{FF2B5EF4-FFF2-40B4-BE49-F238E27FC236}">
              <a16:creationId xmlns:a16="http://schemas.microsoft.com/office/drawing/2014/main" id="{429A5803-CF49-483A-80E1-7E7DAC9C14E3}"/>
            </a:ext>
          </a:extLst>
        </xdr:cNvPr>
        <xdr:cNvSpPr txBox="1"/>
      </xdr:nvSpPr>
      <xdr:spPr>
        <a:xfrm>
          <a:off x="8483111" y="627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117989</xdr:rowOff>
    </xdr:from>
    <xdr:ext cx="534377" cy="259045"/>
    <xdr:sp macro="" textlink="">
      <xdr:nvSpPr>
        <xdr:cNvPr id="148" name="n_3mainValue【道路】&#10;一人当たり延長">
          <a:extLst>
            <a:ext uri="{FF2B5EF4-FFF2-40B4-BE49-F238E27FC236}">
              <a16:creationId xmlns:a16="http://schemas.microsoft.com/office/drawing/2014/main" id="{A8486337-D0FE-4944-9342-9D6C00515E60}"/>
            </a:ext>
          </a:extLst>
        </xdr:cNvPr>
        <xdr:cNvSpPr txBox="1"/>
      </xdr:nvSpPr>
      <xdr:spPr>
        <a:xfrm>
          <a:off x="7594111" y="629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140914</xdr:rowOff>
    </xdr:from>
    <xdr:ext cx="534377" cy="259045"/>
    <xdr:sp macro="" textlink="">
      <xdr:nvSpPr>
        <xdr:cNvPr id="149" name="n_4mainValue【道路】&#10;一人当たり延長">
          <a:extLst>
            <a:ext uri="{FF2B5EF4-FFF2-40B4-BE49-F238E27FC236}">
              <a16:creationId xmlns:a16="http://schemas.microsoft.com/office/drawing/2014/main" id="{443982B0-2A21-49BA-9268-02CB4F005003}"/>
            </a:ext>
          </a:extLst>
        </xdr:cNvPr>
        <xdr:cNvSpPr txBox="1"/>
      </xdr:nvSpPr>
      <xdr:spPr>
        <a:xfrm>
          <a:off x="6705111" y="631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F525663-B5A4-4323-8722-2A924C9B234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5AB0001-CCBB-4089-83B1-0866556527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E3B3F51-C225-41EC-9571-137C7BDCA87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CC975BE1-43B1-409E-BAAF-442BE11BEA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FE6393C-61DB-4213-840B-AFA35C40549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6230AE6-EB41-4550-95E0-8EAE6404EE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753EEE5-8C35-48A4-B3BD-8E51413B8F7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A3333E1-FA4B-4E87-82A2-25D33FA8F5E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31EA2EF-234D-4024-99A6-1AAD1B35DB7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4370A541-051E-4495-8F64-A0C47061C1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E118210E-E931-4A34-A2D3-E2355CF9DF1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A1174CAE-106B-46AE-BB11-49600CFD81F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E1454686-A9DE-4197-9304-43A25A82627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519699B-0722-42F7-9F92-3DE2D6F7C16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4EE7B3C9-C395-4471-B5A2-064CFC1E278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5A5B6AB5-D94B-4339-94C8-9FDE796F569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6713CC11-55B1-4393-A23A-5572825E810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2B746EC2-346C-41E0-B411-B8C528FB91A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4CB4CF08-4184-4FA9-8B91-109A93D5267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BB34E938-BB4C-4BA6-8DBD-9DC370A1A61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AAA5F67D-1735-492C-81CD-B131CBABEE8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8223D37C-9074-4E27-9CF6-1187145FE0A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B18FDCC5-0218-427F-A409-3B86C17AD1C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568DE7A6-2F10-4F6A-98C0-4AA3E63DC5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5398C538-5AB6-4F02-A344-FC4E52A2E5B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75AF133-8E93-4C88-966F-B27150AF536D}"/>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D78A25C3-ECE4-420F-9679-6EFBCCB2262C}"/>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6C3949F6-EFD0-4423-97B5-E2EC6CD57ABD}"/>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5AB08500-E479-4B1C-A36B-0CC1889E4ABC}"/>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B784BCF0-8DDC-488F-BA33-DE8CCCA743EA}"/>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B6A6FF98-649D-4E0F-AA38-07260E29B781}"/>
            </a:ext>
          </a:extLst>
        </xdr:cNvPr>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19071675-DB41-4104-8F1D-BF27B9EBBB5D}"/>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27BF4806-FE79-4AF2-9203-F1A9E690864A}"/>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641DD64E-83F9-4011-8D60-6F16B5BBF0A7}"/>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33D9EA0C-FA1F-4AD3-956D-9FC7C81651A2}"/>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C0CD06BE-2573-49D8-B150-85182F19BA0D}"/>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B5F376D-8C38-45A6-977B-93EBA38D9C3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E789A35-9E10-4FBF-A1AA-6A0F1C2600E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DAA6D7C-E4AA-45C2-ABB0-4D728C5500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5E98661-61A4-4DAB-ABDD-F66D15ABE02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956662F-5701-4A9F-80C2-521AB3AD84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156573</xdr:rowOff>
    </xdr:from>
    <xdr:to>
      <xdr:col>24</xdr:col>
      <xdr:colOff>114300</xdr:colOff>
      <xdr:row>63</xdr:row>
      <xdr:rowOff>86723</xdr:rowOff>
    </xdr:to>
    <xdr:sp macro="" textlink="">
      <xdr:nvSpPr>
        <xdr:cNvPr id="191" name="楕円 190">
          <a:extLst>
            <a:ext uri="{FF2B5EF4-FFF2-40B4-BE49-F238E27FC236}">
              <a16:creationId xmlns:a16="http://schemas.microsoft.com/office/drawing/2014/main" id="{72FF8645-6249-478E-AACF-0586A27EC160}"/>
            </a:ext>
          </a:extLst>
        </xdr:cNvPr>
        <xdr:cNvSpPr/>
      </xdr:nvSpPr>
      <xdr:spPr>
        <a:xfrm>
          <a:off x="45847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135000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D6E2F0E4-610E-4E2F-847C-A70A3041381B}"/>
            </a:ext>
          </a:extLst>
        </xdr:cNvPr>
        <xdr:cNvSpPr txBox="1"/>
      </xdr:nvSpPr>
      <xdr:spPr>
        <a:xfrm>
          <a:off x="4673600"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141877</xdr:rowOff>
    </xdr:from>
    <xdr:to>
      <xdr:col>20</xdr:col>
      <xdr:colOff>38100</xdr:colOff>
      <xdr:row>63</xdr:row>
      <xdr:rowOff>72027</xdr:rowOff>
    </xdr:to>
    <xdr:sp macro="" textlink="">
      <xdr:nvSpPr>
        <xdr:cNvPr id="193" name="楕円 192">
          <a:extLst>
            <a:ext uri="{FF2B5EF4-FFF2-40B4-BE49-F238E27FC236}">
              <a16:creationId xmlns:a16="http://schemas.microsoft.com/office/drawing/2014/main" id="{8BF67EAC-06F0-436C-974E-7F5CBA03B0B6}"/>
            </a:ext>
          </a:extLst>
        </xdr:cNvPr>
        <xdr:cNvSpPr/>
      </xdr:nvSpPr>
      <xdr:spPr>
        <a:xfrm>
          <a:off x="3746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21227</xdr:rowOff>
    </xdr:from>
    <xdr:to>
      <xdr:col>24</xdr:col>
      <xdr:colOff>63500</xdr:colOff>
      <xdr:row>63</xdr:row>
      <xdr:rowOff>35923</xdr:rowOff>
    </xdr:to>
    <xdr:cxnSp macro="">
      <xdr:nvCxnSpPr>
        <xdr:cNvPr id="194" name="直線コネクタ 193">
          <a:extLst>
            <a:ext uri="{FF2B5EF4-FFF2-40B4-BE49-F238E27FC236}">
              <a16:creationId xmlns:a16="http://schemas.microsoft.com/office/drawing/2014/main" id="{90E099EA-3B16-45FB-86EC-4FB06803B77C}"/>
            </a:ext>
          </a:extLst>
        </xdr:cNvPr>
        <xdr:cNvCxnSpPr/>
      </xdr:nvCxnSpPr>
      <xdr:spPr>
        <a:xfrm>
          <a:off x="3797300" y="1082257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148409</xdr:rowOff>
    </xdr:from>
    <xdr:to>
      <xdr:col>15</xdr:col>
      <xdr:colOff>101600</xdr:colOff>
      <xdr:row>63</xdr:row>
      <xdr:rowOff>78559</xdr:rowOff>
    </xdr:to>
    <xdr:sp macro="" textlink="">
      <xdr:nvSpPr>
        <xdr:cNvPr id="195" name="楕円 194">
          <a:extLst>
            <a:ext uri="{FF2B5EF4-FFF2-40B4-BE49-F238E27FC236}">
              <a16:creationId xmlns:a16="http://schemas.microsoft.com/office/drawing/2014/main" id="{40DAE48B-EC09-4B99-8229-4F5B6F348F43}"/>
            </a:ext>
          </a:extLst>
        </xdr:cNvPr>
        <xdr:cNvSpPr/>
      </xdr:nvSpPr>
      <xdr:spPr>
        <a:xfrm>
          <a:off x="2857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21227</xdr:rowOff>
    </xdr:from>
    <xdr:to>
      <xdr:col>19</xdr:col>
      <xdr:colOff>177800</xdr:colOff>
      <xdr:row>63</xdr:row>
      <xdr:rowOff>27759</xdr:rowOff>
    </xdr:to>
    <xdr:cxnSp macro="">
      <xdr:nvCxnSpPr>
        <xdr:cNvPr id="196" name="直線コネクタ 195">
          <a:extLst>
            <a:ext uri="{FF2B5EF4-FFF2-40B4-BE49-F238E27FC236}">
              <a16:creationId xmlns:a16="http://schemas.microsoft.com/office/drawing/2014/main" id="{FCD2C444-4DF8-4B3F-B5EF-68BEAB47C5EF}"/>
            </a:ext>
          </a:extLst>
        </xdr:cNvPr>
        <xdr:cNvCxnSpPr/>
      </xdr:nvCxnSpPr>
      <xdr:spPr>
        <a:xfrm flipV="1">
          <a:off x="2908300" y="108225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135346</xdr:rowOff>
    </xdr:from>
    <xdr:to>
      <xdr:col>10</xdr:col>
      <xdr:colOff>165100</xdr:colOff>
      <xdr:row>63</xdr:row>
      <xdr:rowOff>65496</xdr:rowOff>
    </xdr:to>
    <xdr:sp macro="" textlink="">
      <xdr:nvSpPr>
        <xdr:cNvPr id="197" name="楕円 196">
          <a:extLst>
            <a:ext uri="{FF2B5EF4-FFF2-40B4-BE49-F238E27FC236}">
              <a16:creationId xmlns:a16="http://schemas.microsoft.com/office/drawing/2014/main" id="{B03C2732-0066-4A24-9FFF-B10EC588194D}"/>
            </a:ext>
          </a:extLst>
        </xdr:cNvPr>
        <xdr:cNvSpPr/>
      </xdr:nvSpPr>
      <xdr:spPr>
        <a:xfrm>
          <a:off x="1968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14696</xdr:rowOff>
    </xdr:from>
    <xdr:to>
      <xdr:col>15</xdr:col>
      <xdr:colOff>50800</xdr:colOff>
      <xdr:row>63</xdr:row>
      <xdr:rowOff>27759</xdr:rowOff>
    </xdr:to>
    <xdr:cxnSp macro="">
      <xdr:nvCxnSpPr>
        <xdr:cNvPr id="198" name="直線コネクタ 197">
          <a:extLst>
            <a:ext uri="{FF2B5EF4-FFF2-40B4-BE49-F238E27FC236}">
              <a16:creationId xmlns:a16="http://schemas.microsoft.com/office/drawing/2014/main" id="{642FB390-DFBC-4A23-8EDB-965F521C207E}"/>
            </a:ext>
          </a:extLst>
        </xdr:cNvPr>
        <xdr:cNvCxnSpPr/>
      </xdr:nvCxnSpPr>
      <xdr:spPr>
        <a:xfrm>
          <a:off x="2019300" y="108160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123916</xdr:rowOff>
    </xdr:from>
    <xdr:to>
      <xdr:col>6</xdr:col>
      <xdr:colOff>38100</xdr:colOff>
      <xdr:row>63</xdr:row>
      <xdr:rowOff>54066</xdr:rowOff>
    </xdr:to>
    <xdr:sp macro="" textlink="">
      <xdr:nvSpPr>
        <xdr:cNvPr id="199" name="楕円 198">
          <a:extLst>
            <a:ext uri="{FF2B5EF4-FFF2-40B4-BE49-F238E27FC236}">
              <a16:creationId xmlns:a16="http://schemas.microsoft.com/office/drawing/2014/main" id="{FDA745C8-BE8C-483D-AC95-5EC5A18B71C5}"/>
            </a:ext>
          </a:extLst>
        </xdr:cNvPr>
        <xdr:cNvSpPr/>
      </xdr:nvSpPr>
      <xdr:spPr>
        <a:xfrm>
          <a:off x="1079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3266</xdr:rowOff>
    </xdr:from>
    <xdr:to>
      <xdr:col>10</xdr:col>
      <xdr:colOff>114300</xdr:colOff>
      <xdr:row>63</xdr:row>
      <xdr:rowOff>14696</xdr:rowOff>
    </xdr:to>
    <xdr:cxnSp macro="">
      <xdr:nvCxnSpPr>
        <xdr:cNvPr id="200" name="直線コネクタ 199">
          <a:extLst>
            <a:ext uri="{FF2B5EF4-FFF2-40B4-BE49-F238E27FC236}">
              <a16:creationId xmlns:a16="http://schemas.microsoft.com/office/drawing/2014/main" id="{DA0CF65D-35D5-433A-9240-EC4905F7138B}"/>
            </a:ext>
          </a:extLst>
        </xdr:cNvPr>
        <xdr:cNvCxnSpPr/>
      </xdr:nvCxnSpPr>
      <xdr:spPr>
        <a:xfrm>
          <a:off x="1130300" y="1080461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489C3F04-772E-416F-9ECE-755E7AB76B42}"/>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8D90A2A9-EB0A-4786-8086-71D67724ADC3}"/>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4606591A-E988-4394-B2B6-2C8B79F98976}"/>
            </a:ext>
          </a:extLst>
        </xdr:cNvPr>
        <xdr:cNvSpPr txBox="1"/>
      </xdr:nvSpPr>
      <xdr:spPr>
        <a:xfrm>
          <a:off x="1816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82725104-95A3-4EEB-9B2F-162A57406A4F}"/>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63154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10E3C580-F75C-4D29-A439-0CC263EE0C48}"/>
            </a:ext>
          </a:extLst>
        </xdr:cNvPr>
        <xdr:cNvSpPr txBox="1"/>
      </xdr:nvSpPr>
      <xdr:spPr>
        <a:xfrm>
          <a:off x="35820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69686</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E979CB2F-378C-4ABE-88ED-C6DB5358519A}"/>
            </a:ext>
          </a:extLst>
        </xdr:cNvPr>
        <xdr:cNvSpPr txBox="1"/>
      </xdr:nvSpPr>
      <xdr:spPr>
        <a:xfrm>
          <a:off x="27057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56623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8CFD99A2-8D8B-4EC2-ACFB-E43E875EAA53}"/>
            </a:ext>
          </a:extLst>
        </xdr:cNvPr>
        <xdr:cNvSpPr txBox="1"/>
      </xdr:nvSpPr>
      <xdr:spPr>
        <a:xfrm>
          <a:off x="1816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45193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2674ACE-A8B6-47A1-B19D-B96A5F47BA9D}"/>
            </a:ext>
          </a:extLst>
        </xdr:cNvPr>
        <xdr:cNvSpPr txBox="1"/>
      </xdr:nvSpPr>
      <xdr:spPr>
        <a:xfrm>
          <a:off x="9277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34402F01-6F5A-4C80-9575-ABEB7440AD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02A2CFF-C6BA-4B8E-84AE-567B8946F3A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F7A49CCB-2C0A-4665-9CE1-0B220C1325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CB9CBEF-A0B8-49BF-B9CF-AC0E343DDD0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DDB13829-53F7-468D-A787-07B20FBA94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C43F5A2-85EE-4E76-BF52-0A2471C490D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0589F8A-414D-4775-99B1-E99A5BD9EC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DB6FA78-AB63-4BBD-B76D-E5A8B7A0AA9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E7475EC3-BF9C-48FF-A1D2-2824295CF9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9FE67D93-BC4D-4683-A9A6-2630D879AB7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41E49F7F-5985-4BD1-BBC2-39AEF808F52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9AF65C68-3A3E-4FFE-9F54-169C3E48236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A6A0BC84-9CE4-4240-9542-ED5B1171A36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35F195C9-011C-4CBB-9D29-19FB9D2B26EC}"/>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4C526B6E-D6CC-45E3-8950-95E5074947D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9B0D6914-FA31-49F8-A512-FB3AD5D2E39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BECB8C64-ABDE-4432-A3B3-CA622F0BDB5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D2022F6B-CBC1-43E6-AD7E-A01B248DCE0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A12FB4C7-9175-498C-AA57-2F7091C70B6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D55EC1AC-51CE-4755-90DB-A3CD24F2232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FDBC6B90-CBD3-4BFF-832A-C1D8A595C3A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4C55F4D6-CFE7-490C-B9D9-FF7A99DBE94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6D45F9D1-48F5-4B2D-9062-2C955754F64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B4E302EC-4596-4D03-86B7-E826993F0FC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175F674E-9311-4450-A7D2-933B12079C7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EF76C908-935B-4381-967F-7F21F0DC6470}"/>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9F6C356A-A332-4D5A-B9A3-5E46471B390E}"/>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5BD00F01-0700-4971-B081-6B1CB531D9F4}"/>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3E48BEB8-BBE1-4C5A-907F-86772EFB5EEC}"/>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27D276AB-309B-4886-A50D-0DC14D487055}"/>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1B1DD346-48AE-440D-98F7-7264BAB44132}"/>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89176E4C-BEAF-417D-A441-136E7DCAF704}"/>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A5AF0F73-BC03-4F3D-A09C-089C40E5BC0D}"/>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EFA79110-7CD6-4DB0-87BD-8F4D87B58016}"/>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F2621F56-A7E9-43ED-B42F-2E854FEE8E39}"/>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DFE3C321-651B-4944-96B2-D3653AFD15D9}"/>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D48B73B-8039-47C7-B562-BA5DA6E277E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D28A510-F3CE-4EE5-8200-3FBAD2DFE6A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63DBCCD-8600-4948-B2E6-B8988D47F28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67E2331-355B-4D08-AF68-1211362307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8FDC8155-9989-4317-92C8-5A0A82748F3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147984</xdr:rowOff>
    </xdr:from>
    <xdr:to>
      <xdr:col>55</xdr:col>
      <xdr:colOff>50800</xdr:colOff>
      <xdr:row>59</xdr:row>
      <xdr:rowOff>78134</xdr:rowOff>
    </xdr:to>
    <xdr:sp macro="" textlink="">
      <xdr:nvSpPr>
        <xdr:cNvPr id="250" name="楕円 249">
          <a:extLst>
            <a:ext uri="{FF2B5EF4-FFF2-40B4-BE49-F238E27FC236}">
              <a16:creationId xmlns:a16="http://schemas.microsoft.com/office/drawing/2014/main" id="{E1F1CCB8-F42A-4DA8-9FD2-78B9C0BC3B46}"/>
            </a:ext>
          </a:extLst>
        </xdr:cNvPr>
        <xdr:cNvSpPr/>
      </xdr:nvSpPr>
      <xdr:spPr>
        <a:xfrm>
          <a:off x="10426700" y="1009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170861</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F4B2DD51-26E8-408D-B497-A99AD4A5EFFD}"/>
            </a:ext>
          </a:extLst>
        </xdr:cNvPr>
        <xdr:cNvSpPr txBox="1"/>
      </xdr:nvSpPr>
      <xdr:spPr>
        <a:xfrm>
          <a:off x="10515600" y="994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162417</xdr:rowOff>
    </xdr:from>
    <xdr:to>
      <xdr:col>50</xdr:col>
      <xdr:colOff>165100</xdr:colOff>
      <xdr:row>59</xdr:row>
      <xdr:rowOff>92567</xdr:rowOff>
    </xdr:to>
    <xdr:sp macro="" textlink="">
      <xdr:nvSpPr>
        <xdr:cNvPr id="252" name="楕円 251">
          <a:extLst>
            <a:ext uri="{FF2B5EF4-FFF2-40B4-BE49-F238E27FC236}">
              <a16:creationId xmlns:a16="http://schemas.microsoft.com/office/drawing/2014/main" id="{729569BB-0EF5-4CC0-8C14-14A21DEFE92A}"/>
            </a:ext>
          </a:extLst>
        </xdr:cNvPr>
        <xdr:cNvSpPr/>
      </xdr:nvSpPr>
      <xdr:spPr>
        <a:xfrm>
          <a:off x="9588500" y="1010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27334</xdr:rowOff>
    </xdr:from>
    <xdr:to>
      <xdr:col>55</xdr:col>
      <xdr:colOff>0</xdr:colOff>
      <xdr:row>59</xdr:row>
      <xdr:rowOff>41767</xdr:rowOff>
    </xdr:to>
    <xdr:cxnSp macro="">
      <xdr:nvCxnSpPr>
        <xdr:cNvPr id="253" name="直線コネクタ 252">
          <a:extLst>
            <a:ext uri="{FF2B5EF4-FFF2-40B4-BE49-F238E27FC236}">
              <a16:creationId xmlns:a16="http://schemas.microsoft.com/office/drawing/2014/main" id="{F4FBDB27-9FE0-4ED7-A354-0D1774FE610E}"/>
            </a:ext>
          </a:extLst>
        </xdr:cNvPr>
        <xdr:cNvCxnSpPr/>
      </xdr:nvCxnSpPr>
      <xdr:spPr>
        <a:xfrm flipV="1">
          <a:off x="9639300" y="10142884"/>
          <a:ext cx="8382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21482</xdr:rowOff>
    </xdr:from>
    <xdr:to>
      <xdr:col>46</xdr:col>
      <xdr:colOff>38100</xdr:colOff>
      <xdr:row>59</xdr:row>
      <xdr:rowOff>123082</xdr:rowOff>
    </xdr:to>
    <xdr:sp macro="" textlink="">
      <xdr:nvSpPr>
        <xdr:cNvPr id="254" name="楕円 253">
          <a:extLst>
            <a:ext uri="{FF2B5EF4-FFF2-40B4-BE49-F238E27FC236}">
              <a16:creationId xmlns:a16="http://schemas.microsoft.com/office/drawing/2014/main" id="{6E6355E5-B119-481C-BFF7-97BAD35A6ADF}"/>
            </a:ext>
          </a:extLst>
        </xdr:cNvPr>
        <xdr:cNvSpPr/>
      </xdr:nvSpPr>
      <xdr:spPr>
        <a:xfrm>
          <a:off x="8699500" y="101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41767</xdr:rowOff>
    </xdr:from>
    <xdr:to>
      <xdr:col>50</xdr:col>
      <xdr:colOff>114300</xdr:colOff>
      <xdr:row>59</xdr:row>
      <xdr:rowOff>72282</xdr:rowOff>
    </xdr:to>
    <xdr:cxnSp macro="">
      <xdr:nvCxnSpPr>
        <xdr:cNvPr id="255" name="直線コネクタ 254">
          <a:extLst>
            <a:ext uri="{FF2B5EF4-FFF2-40B4-BE49-F238E27FC236}">
              <a16:creationId xmlns:a16="http://schemas.microsoft.com/office/drawing/2014/main" id="{12035D68-9914-4736-8961-82C602251E9D}"/>
            </a:ext>
          </a:extLst>
        </xdr:cNvPr>
        <xdr:cNvCxnSpPr/>
      </xdr:nvCxnSpPr>
      <xdr:spPr>
        <a:xfrm flipV="1">
          <a:off x="8750300" y="10157317"/>
          <a:ext cx="889000" cy="3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38378</xdr:rowOff>
    </xdr:from>
    <xdr:to>
      <xdr:col>41</xdr:col>
      <xdr:colOff>101600</xdr:colOff>
      <xdr:row>59</xdr:row>
      <xdr:rowOff>139978</xdr:rowOff>
    </xdr:to>
    <xdr:sp macro="" textlink="">
      <xdr:nvSpPr>
        <xdr:cNvPr id="256" name="楕円 255">
          <a:extLst>
            <a:ext uri="{FF2B5EF4-FFF2-40B4-BE49-F238E27FC236}">
              <a16:creationId xmlns:a16="http://schemas.microsoft.com/office/drawing/2014/main" id="{619AA342-5F09-47C5-90A9-9FF01C99DC44}"/>
            </a:ext>
          </a:extLst>
        </xdr:cNvPr>
        <xdr:cNvSpPr/>
      </xdr:nvSpPr>
      <xdr:spPr>
        <a:xfrm>
          <a:off x="7810500" y="101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72282</xdr:rowOff>
    </xdr:from>
    <xdr:to>
      <xdr:col>45</xdr:col>
      <xdr:colOff>177800</xdr:colOff>
      <xdr:row>59</xdr:row>
      <xdr:rowOff>89178</xdr:rowOff>
    </xdr:to>
    <xdr:cxnSp macro="">
      <xdr:nvCxnSpPr>
        <xdr:cNvPr id="257" name="直線コネクタ 256">
          <a:extLst>
            <a:ext uri="{FF2B5EF4-FFF2-40B4-BE49-F238E27FC236}">
              <a16:creationId xmlns:a16="http://schemas.microsoft.com/office/drawing/2014/main" id="{E05EFF4A-9254-434E-BD56-E2BC8C967F0B}"/>
            </a:ext>
          </a:extLst>
        </xdr:cNvPr>
        <xdr:cNvCxnSpPr/>
      </xdr:nvCxnSpPr>
      <xdr:spPr>
        <a:xfrm flipV="1">
          <a:off x="7861300" y="10187832"/>
          <a:ext cx="889000" cy="1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55138</xdr:rowOff>
    </xdr:from>
    <xdr:to>
      <xdr:col>36</xdr:col>
      <xdr:colOff>165100</xdr:colOff>
      <xdr:row>59</xdr:row>
      <xdr:rowOff>156738</xdr:rowOff>
    </xdr:to>
    <xdr:sp macro="" textlink="">
      <xdr:nvSpPr>
        <xdr:cNvPr id="258" name="楕円 257">
          <a:extLst>
            <a:ext uri="{FF2B5EF4-FFF2-40B4-BE49-F238E27FC236}">
              <a16:creationId xmlns:a16="http://schemas.microsoft.com/office/drawing/2014/main" id="{598B5FBB-3AA3-4ED2-A722-7934098EA0DC}"/>
            </a:ext>
          </a:extLst>
        </xdr:cNvPr>
        <xdr:cNvSpPr/>
      </xdr:nvSpPr>
      <xdr:spPr>
        <a:xfrm>
          <a:off x="6921500" y="1017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89178</xdr:rowOff>
    </xdr:from>
    <xdr:to>
      <xdr:col>41</xdr:col>
      <xdr:colOff>50800</xdr:colOff>
      <xdr:row>59</xdr:row>
      <xdr:rowOff>105938</xdr:rowOff>
    </xdr:to>
    <xdr:cxnSp macro="">
      <xdr:nvCxnSpPr>
        <xdr:cNvPr id="259" name="直線コネクタ 258">
          <a:extLst>
            <a:ext uri="{FF2B5EF4-FFF2-40B4-BE49-F238E27FC236}">
              <a16:creationId xmlns:a16="http://schemas.microsoft.com/office/drawing/2014/main" id="{08799CEA-398E-463E-9400-DB1C25DE9E83}"/>
            </a:ext>
          </a:extLst>
        </xdr:cNvPr>
        <xdr:cNvCxnSpPr/>
      </xdr:nvCxnSpPr>
      <xdr:spPr>
        <a:xfrm flipV="1">
          <a:off x="6972300" y="10204728"/>
          <a:ext cx="889000" cy="1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7F67EDFF-3B58-4F53-89E8-7BE53A2142B0}"/>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2E2001D0-A094-4472-9398-DB3272AE06E6}"/>
            </a:ext>
          </a:extLst>
        </xdr:cNvPr>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F3A50CC7-1FCC-428F-B074-64009180DF8D}"/>
            </a:ext>
          </a:extLst>
        </xdr:cNvPr>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C9D82C0E-0890-42BA-8A33-F5FFAA615356}"/>
            </a:ext>
          </a:extLst>
        </xdr:cNvPr>
        <xdr:cNvSpPr txBox="1"/>
      </xdr:nvSpPr>
      <xdr:spPr>
        <a:xfrm>
          <a:off x="6672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109094</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DF34F170-928D-4352-B3F1-A91AB51BCD15}"/>
            </a:ext>
          </a:extLst>
        </xdr:cNvPr>
        <xdr:cNvSpPr txBox="1"/>
      </xdr:nvSpPr>
      <xdr:spPr>
        <a:xfrm>
          <a:off x="9327095" y="988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139609</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D29D75D5-F17E-491E-B52A-06E72AD406CB}"/>
            </a:ext>
          </a:extLst>
        </xdr:cNvPr>
        <xdr:cNvSpPr txBox="1"/>
      </xdr:nvSpPr>
      <xdr:spPr>
        <a:xfrm>
          <a:off x="8450795" y="991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156505</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A8A05D58-D07D-4981-8C1E-CE9C46043E34}"/>
            </a:ext>
          </a:extLst>
        </xdr:cNvPr>
        <xdr:cNvSpPr txBox="1"/>
      </xdr:nvSpPr>
      <xdr:spPr>
        <a:xfrm>
          <a:off x="7561795" y="992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1815</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5C094902-657D-4E88-8604-EF8CA0B6B259}"/>
            </a:ext>
          </a:extLst>
        </xdr:cNvPr>
        <xdr:cNvSpPr txBox="1"/>
      </xdr:nvSpPr>
      <xdr:spPr>
        <a:xfrm>
          <a:off x="6672795" y="994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167B8BE9-53D3-4D46-8EBB-1F68FB3345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AF45F159-6034-4E5E-85AD-D076CE42EEE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CC1A294F-344D-4E41-9CEA-468B197223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2E12A4B5-837E-4D19-AB09-4E68DF31AAA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56C344B6-DCDC-41E5-8D41-D5C30D239A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D8AA66DC-A988-46D8-8DB1-9B5C39BEEFC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6518BFD3-5C7C-43F7-AFD1-E0CDCF62C2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624D0E8F-EE46-4FB5-8E4E-6747FB0ED93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3F54AD26-DDE4-4927-AF65-E2C7C824C2A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5618E35A-F000-438B-84D2-905C0CCA12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CEBEADD3-7A31-4FC8-8B28-8A4BEA8F8BF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D15A089A-0B33-4DC8-A552-0DC0DEA1416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B70AF7B6-9A18-4276-A63A-61707C2100B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83ADFCB1-E586-4512-BD42-9CE0CE9B074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80D05D6-4C00-4252-8234-1CE6CAF8B41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82C3FB89-3C34-41FA-9DB4-0F529FA0153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B0AFF8C8-A9F7-4958-BAC4-731233F1466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3C14C0DF-95A0-4AE4-AA8F-7D7F51C8006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A9B9FD6E-F8A0-4525-A4AB-F3700401AA5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7518A061-AAC7-44E1-B493-93F946C30D4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FBC012BD-3B5F-4A69-89FD-E62501F7EF8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B567C914-4D69-4F72-A9EF-1BB03F9BFC4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88BEA15E-5DE6-4558-A917-B3AF08CA48F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67723398-5468-4CA6-9A25-FE07263616F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A49D2306-E339-4001-9944-92E7E6F23CC7}"/>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2B991B57-6D4E-4A14-B3D3-929E81AFC045}"/>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751A98D8-4F6A-43C0-A4FA-BD9355E258B1}"/>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956AF6CE-1BDA-4F08-BA11-4EF4B63F546B}"/>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2421D12E-0309-49E9-92E5-DCC3B2600B50}"/>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2A3929A9-BA8B-4B12-9C5A-D3D95BEC6DDC}"/>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709BB3A5-61A7-4A0D-ACB7-D9851C2327CA}"/>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CC7EC870-9EFD-4A07-8FE2-25261BC6E209}"/>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8DDD9738-BEFF-4668-99F8-C7F3AABCE58D}"/>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3911BDDF-CDE3-4941-A66A-C378A35E00C9}"/>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26F68840-701E-4B67-82D5-E6853858674D}"/>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5A6E88F-6E30-4A4D-ABAE-667DBA72F8C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8597321-B673-4654-BEBC-93D073EB71B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DEC7B9B-BD8C-4A23-8177-34455A14C63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965783CE-DB75-4181-BF6C-3B7D45AC5DA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CC5B1CB-3962-4118-B53C-0BFE394F3A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xdr:rowOff>
    </xdr:from>
    <xdr:to>
      <xdr:col>24</xdr:col>
      <xdr:colOff>114300</xdr:colOff>
      <xdr:row>83</xdr:row>
      <xdr:rowOff>117475</xdr:rowOff>
    </xdr:to>
    <xdr:sp macro="" textlink="">
      <xdr:nvSpPr>
        <xdr:cNvPr id="308" name="楕円 307">
          <a:extLst>
            <a:ext uri="{FF2B5EF4-FFF2-40B4-BE49-F238E27FC236}">
              <a16:creationId xmlns:a16="http://schemas.microsoft.com/office/drawing/2014/main" id="{529D23BC-74A4-47D1-9B51-CB521A25F3BE}"/>
            </a:ext>
          </a:extLst>
        </xdr:cNvPr>
        <xdr:cNvSpPr/>
      </xdr:nvSpPr>
      <xdr:spPr>
        <a:xfrm>
          <a:off x="45847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38752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3330623C-43C8-4858-A906-12C2EAF7DF0F}"/>
            </a:ext>
          </a:extLst>
        </xdr:cNvPr>
        <xdr:cNvSpPr txBox="1"/>
      </xdr:nvSpPr>
      <xdr:spPr>
        <a:xfrm>
          <a:off x="4673600" y="1409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310" name="楕円 309">
          <a:extLst>
            <a:ext uri="{FF2B5EF4-FFF2-40B4-BE49-F238E27FC236}">
              <a16:creationId xmlns:a16="http://schemas.microsoft.com/office/drawing/2014/main" id="{4B9698E7-C2CD-42CC-A92B-7F22B1695DC9}"/>
            </a:ext>
          </a:extLst>
        </xdr:cNvPr>
        <xdr:cNvSpPr/>
      </xdr:nvSpPr>
      <xdr:spPr>
        <a:xfrm>
          <a:off x="3746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66675</xdr:rowOff>
    </xdr:from>
    <xdr:to>
      <xdr:col>24</xdr:col>
      <xdr:colOff>63500</xdr:colOff>
      <xdr:row>83</xdr:row>
      <xdr:rowOff>106680</xdr:rowOff>
    </xdr:to>
    <xdr:cxnSp macro="">
      <xdr:nvCxnSpPr>
        <xdr:cNvPr id="311" name="直線コネクタ 310">
          <a:extLst>
            <a:ext uri="{FF2B5EF4-FFF2-40B4-BE49-F238E27FC236}">
              <a16:creationId xmlns:a16="http://schemas.microsoft.com/office/drawing/2014/main" id="{7A1B4355-8D5E-40D9-9716-5C9004F36178}"/>
            </a:ext>
          </a:extLst>
        </xdr:cNvPr>
        <xdr:cNvCxnSpPr/>
      </xdr:nvCxnSpPr>
      <xdr:spPr>
        <a:xfrm flipV="1">
          <a:off x="3797300" y="142970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2539</xdr:rowOff>
    </xdr:from>
    <xdr:to>
      <xdr:col>15</xdr:col>
      <xdr:colOff>101600</xdr:colOff>
      <xdr:row>83</xdr:row>
      <xdr:rowOff>104139</xdr:rowOff>
    </xdr:to>
    <xdr:sp macro="" textlink="">
      <xdr:nvSpPr>
        <xdr:cNvPr id="312" name="楕円 311">
          <a:extLst>
            <a:ext uri="{FF2B5EF4-FFF2-40B4-BE49-F238E27FC236}">
              <a16:creationId xmlns:a16="http://schemas.microsoft.com/office/drawing/2014/main" id="{75E6BD5E-6B64-4323-BBB6-0FBD53F0BB1F}"/>
            </a:ext>
          </a:extLst>
        </xdr:cNvPr>
        <xdr:cNvSpPr/>
      </xdr:nvSpPr>
      <xdr:spPr>
        <a:xfrm>
          <a:off x="2857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53339</xdr:rowOff>
    </xdr:from>
    <xdr:to>
      <xdr:col>19</xdr:col>
      <xdr:colOff>177800</xdr:colOff>
      <xdr:row>83</xdr:row>
      <xdr:rowOff>106680</xdr:rowOff>
    </xdr:to>
    <xdr:cxnSp macro="">
      <xdr:nvCxnSpPr>
        <xdr:cNvPr id="313" name="直線コネクタ 312">
          <a:extLst>
            <a:ext uri="{FF2B5EF4-FFF2-40B4-BE49-F238E27FC236}">
              <a16:creationId xmlns:a16="http://schemas.microsoft.com/office/drawing/2014/main" id="{F3B3C849-B57B-4A14-9EB5-B558F048A266}"/>
            </a:ext>
          </a:extLst>
        </xdr:cNvPr>
        <xdr:cNvCxnSpPr/>
      </xdr:nvCxnSpPr>
      <xdr:spPr>
        <a:xfrm>
          <a:off x="2908300" y="142836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74930</xdr:rowOff>
    </xdr:from>
    <xdr:to>
      <xdr:col>10</xdr:col>
      <xdr:colOff>165100</xdr:colOff>
      <xdr:row>83</xdr:row>
      <xdr:rowOff>5080</xdr:rowOff>
    </xdr:to>
    <xdr:sp macro="" textlink="">
      <xdr:nvSpPr>
        <xdr:cNvPr id="314" name="楕円 313">
          <a:extLst>
            <a:ext uri="{FF2B5EF4-FFF2-40B4-BE49-F238E27FC236}">
              <a16:creationId xmlns:a16="http://schemas.microsoft.com/office/drawing/2014/main" id="{FFE27E36-92E8-45E0-959D-516126ABB2C6}"/>
            </a:ext>
          </a:extLst>
        </xdr:cNvPr>
        <xdr:cNvSpPr/>
      </xdr:nvSpPr>
      <xdr:spPr>
        <a:xfrm>
          <a:off x="1968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125730</xdr:rowOff>
    </xdr:from>
    <xdr:to>
      <xdr:col>15</xdr:col>
      <xdr:colOff>50800</xdr:colOff>
      <xdr:row>83</xdr:row>
      <xdr:rowOff>53339</xdr:rowOff>
    </xdr:to>
    <xdr:cxnSp macro="">
      <xdr:nvCxnSpPr>
        <xdr:cNvPr id="315" name="直線コネクタ 314">
          <a:extLst>
            <a:ext uri="{FF2B5EF4-FFF2-40B4-BE49-F238E27FC236}">
              <a16:creationId xmlns:a16="http://schemas.microsoft.com/office/drawing/2014/main" id="{98CF2873-314A-47DD-A710-EB2356A630D7}"/>
            </a:ext>
          </a:extLst>
        </xdr:cNvPr>
        <xdr:cNvCxnSpPr/>
      </xdr:nvCxnSpPr>
      <xdr:spPr>
        <a:xfrm>
          <a:off x="2019300" y="141846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147320</xdr:rowOff>
    </xdr:from>
    <xdr:to>
      <xdr:col>6</xdr:col>
      <xdr:colOff>38100</xdr:colOff>
      <xdr:row>82</xdr:row>
      <xdr:rowOff>77470</xdr:rowOff>
    </xdr:to>
    <xdr:sp macro="" textlink="">
      <xdr:nvSpPr>
        <xdr:cNvPr id="316" name="楕円 315">
          <a:extLst>
            <a:ext uri="{FF2B5EF4-FFF2-40B4-BE49-F238E27FC236}">
              <a16:creationId xmlns:a16="http://schemas.microsoft.com/office/drawing/2014/main" id="{582B50DB-5591-4877-8AB1-6657953730EA}"/>
            </a:ext>
          </a:extLst>
        </xdr:cNvPr>
        <xdr:cNvSpPr/>
      </xdr:nvSpPr>
      <xdr:spPr>
        <a:xfrm>
          <a:off x="1079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26670</xdr:rowOff>
    </xdr:from>
    <xdr:to>
      <xdr:col>10</xdr:col>
      <xdr:colOff>114300</xdr:colOff>
      <xdr:row>82</xdr:row>
      <xdr:rowOff>125730</xdr:rowOff>
    </xdr:to>
    <xdr:cxnSp macro="">
      <xdr:nvCxnSpPr>
        <xdr:cNvPr id="317" name="直線コネクタ 316">
          <a:extLst>
            <a:ext uri="{FF2B5EF4-FFF2-40B4-BE49-F238E27FC236}">
              <a16:creationId xmlns:a16="http://schemas.microsoft.com/office/drawing/2014/main" id="{ADD2BEAC-2F22-42CE-8828-04B7984DD79C}"/>
            </a:ext>
          </a:extLst>
        </xdr:cNvPr>
        <xdr:cNvCxnSpPr/>
      </xdr:nvCxnSpPr>
      <xdr:spPr>
        <a:xfrm>
          <a:off x="1130300" y="140855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F2B36BF0-3FB6-42C9-B32F-4CEE214F292E}"/>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5961F50A-8310-491C-A860-9F045C01E33C}"/>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9B33EEBF-8429-4793-8997-D1348393FCC6}"/>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6D8102E7-4DDE-48E5-913A-B2190EEB62CF}"/>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148607</xdr:rowOff>
    </xdr:from>
    <xdr:ext cx="405111" cy="259045"/>
    <xdr:sp macro="" textlink="">
      <xdr:nvSpPr>
        <xdr:cNvPr id="322" name="n_1mainValue【公営住宅】&#10;有形固定資産減価償却率">
          <a:extLst>
            <a:ext uri="{FF2B5EF4-FFF2-40B4-BE49-F238E27FC236}">
              <a16:creationId xmlns:a16="http://schemas.microsoft.com/office/drawing/2014/main" id="{E7C63D6B-6923-4C3B-A56F-7B30B2AD4D0F}"/>
            </a:ext>
          </a:extLst>
        </xdr:cNvPr>
        <xdr:cNvSpPr txBox="1"/>
      </xdr:nvSpPr>
      <xdr:spPr>
        <a:xfrm>
          <a:off x="3582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323" name="n_2mainValue【公営住宅】&#10;有形固定資産減価償却率">
          <a:extLst>
            <a:ext uri="{FF2B5EF4-FFF2-40B4-BE49-F238E27FC236}">
              <a16:creationId xmlns:a16="http://schemas.microsoft.com/office/drawing/2014/main" id="{8E75E3EC-891B-4B13-B8F9-959F5B9E215B}"/>
            </a:ext>
          </a:extLst>
        </xdr:cNvPr>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167657</xdr:rowOff>
    </xdr:from>
    <xdr:ext cx="405111" cy="259045"/>
    <xdr:sp macro="" textlink="">
      <xdr:nvSpPr>
        <xdr:cNvPr id="324" name="n_3mainValue【公営住宅】&#10;有形固定資産減価償却率">
          <a:extLst>
            <a:ext uri="{FF2B5EF4-FFF2-40B4-BE49-F238E27FC236}">
              <a16:creationId xmlns:a16="http://schemas.microsoft.com/office/drawing/2014/main" id="{2D91EC5E-68B7-4C07-9ECB-AE64498C8706}"/>
            </a:ext>
          </a:extLst>
        </xdr:cNvPr>
        <xdr:cNvSpPr txBox="1"/>
      </xdr:nvSpPr>
      <xdr:spPr>
        <a:xfrm>
          <a:off x="1816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93997</xdr:rowOff>
    </xdr:from>
    <xdr:ext cx="405111" cy="259045"/>
    <xdr:sp macro="" textlink="">
      <xdr:nvSpPr>
        <xdr:cNvPr id="325" name="n_4mainValue【公営住宅】&#10;有形固定資産減価償却率">
          <a:extLst>
            <a:ext uri="{FF2B5EF4-FFF2-40B4-BE49-F238E27FC236}">
              <a16:creationId xmlns:a16="http://schemas.microsoft.com/office/drawing/2014/main" id="{BEDB8E63-4974-4087-86F7-7F845FD55248}"/>
            </a:ext>
          </a:extLst>
        </xdr:cNvPr>
        <xdr:cNvSpPr txBox="1"/>
      </xdr:nvSpPr>
      <xdr:spPr>
        <a:xfrm>
          <a:off x="927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787EE9B4-D53E-4038-B6D9-77EF20A9A7F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B12E286C-85BB-4899-8CAB-17B7C39744E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3CFF5BFA-D914-4B95-8171-EF4D2678808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55DC8870-1733-4B02-9B39-498A1343F68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4701A310-75B5-4707-B90F-75AC55F5BF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A70CAA8A-A222-459C-89E3-7DCDA792AB2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89DFBCB6-12C1-458D-A811-E1211969601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E96894A8-0928-48FE-9BC5-2B23A2FEC81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33CF4A28-7777-484E-B5BE-69600856595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77CA9D17-59A2-4C3F-87DD-A291D7EAAFC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69096A40-33FF-48FB-B99A-A58F425FB88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62F12FFC-3C40-4289-8C1A-15DDEE6A2A4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DC272A95-022C-4BC8-AB28-51EB9F3384E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1F781538-A9A7-4A21-B683-526918F3042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3AA2EA34-9E6A-43BB-9B8F-0480490E863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42AE2A50-791B-4762-9694-F43C072A123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177968AC-2D0B-4088-A702-5D3B1C8F0B3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3CCE6AC1-A8CC-4C87-B198-3A58E9F55D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D5C53EE4-3D72-4674-9E89-CAB522C6F43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5D52D84-7027-438F-A43D-F0FE5A140B0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50728C2-94B0-4F00-99D5-4450FF2607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1703B7CF-D7C6-4CF4-A228-229B340D20F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C9E1733A-B612-493A-985C-5E453AC5F55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C50472FA-5133-4ED1-8A25-DFEA38146695}"/>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EE6A3576-A55B-4ED0-9FF3-6534D87A9F95}"/>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92B1E9B4-D452-48D4-85D0-01338DF17DFA}"/>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9AEE8B5D-3CF7-4C53-9785-F77F527F1D5D}"/>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F9ECDB93-3B92-4817-8E86-51DAC970E04C}"/>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FA5E56D3-1C96-430A-989F-7755FD208B62}"/>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74FADDE9-A4D4-49E7-9286-2D5A60B30630}"/>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1C927C27-7D21-4E5C-976F-A47179E0573C}"/>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F826B45D-4E03-46AA-B671-3668530C31E5}"/>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3A71D545-5630-42FD-BB6F-EB5ED4372326}"/>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6F25A1EE-1DDD-46EA-B2A4-B0BAED30E9BC}"/>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67043F6-CF48-48B0-ADDD-778999250D8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DC48BBA-6DDD-4A7F-9668-3621D693243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8DAB428-0E07-4AA6-BC79-928427BB282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63834DF-CDE4-4AB1-8E13-E8F98E54D3A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91423B9F-F358-408F-8A7F-86BB0EFF20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81026</xdr:rowOff>
    </xdr:from>
    <xdr:to>
      <xdr:col>55</xdr:col>
      <xdr:colOff>50800</xdr:colOff>
      <xdr:row>86</xdr:row>
      <xdr:rowOff>11176</xdr:rowOff>
    </xdr:to>
    <xdr:sp macro="" textlink="">
      <xdr:nvSpPr>
        <xdr:cNvPr id="365" name="楕円 364">
          <a:extLst>
            <a:ext uri="{FF2B5EF4-FFF2-40B4-BE49-F238E27FC236}">
              <a16:creationId xmlns:a16="http://schemas.microsoft.com/office/drawing/2014/main" id="{3552D9E0-391D-4A0D-95AF-17C4137103CB}"/>
            </a:ext>
          </a:extLst>
        </xdr:cNvPr>
        <xdr:cNvSpPr/>
      </xdr:nvSpPr>
      <xdr:spPr>
        <a:xfrm>
          <a:off x="10426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167403</xdr:rowOff>
    </xdr:from>
    <xdr:ext cx="469744" cy="259045"/>
    <xdr:sp macro="" textlink="">
      <xdr:nvSpPr>
        <xdr:cNvPr id="366" name="【公営住宅】&#10;一人当たり面積該当値テキスト">
          <a:extLst>
            <a:ext uri="{FF2B5EF4-FFF2-40B4-BE49-F238E27FC236}">
              <a16:creationId xmlns:a16="http://schemas.microsoft.com/office/drawing/2014/main" id="{F147B5A8-3A5F-40E9-9CF3-1B7FA5EC6B80}"/>
            </a:ext>
          </a:extLst>
        </xdr:cNvPr>
        <xdr:cNvSpPr txBox="1"/>
      </xdr:nvSpPr>
      <xdr:spPr>
        <a:xfrm>
          <a:off x="10515600" y="145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58165</xdr:rowOff>
    </xdr:from>
    <xdr:to>
      <xdr:col>50</xdr:col>
      <xdr:colOff>165100</xdr:colOff>
      <xdr:row>85</xdr:row>
      <xdr:rowOff>159765</xdr:rowOff>
    </xdr:to>
    <xdr:sp macro="" textlink="">
      <xdr:nvSpPr>
        <xdr:cNvPr id="367" name="楕円 366">
          <a:extLst>
            <a:ext uri="{FF2B5EF4-FFF2-40B4-BE49-F238E27FC236}">
              <a16:creationId xmlns:a16="http://schemas.microsoft.com/office/drawing/2014/main" id="{80A53E12-84EC-4206-9372-EEB6940CA93A}"/>
            </a:ext>
          </a:extLst>
        </xdr:cNvPr>
        <xdr:cNvSpPr/>
      </xdr:nvSpPr>
      <xdr:spPr>
        <a:xfrm>
          <a:off x="9588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108965</xdr:rowOff>
    </xdr:from>
    <xdr:to>
      <xdr:col>55</xdr:col>
      <xdr:colOff>0</xdr:colOff>
      <xdr:row>85</xdr:row>
      <xdr:rowOff>131826</xdr:rowOff>
    </xdr:to>
    <xdr:cxnSp macro="">
      <xdr:nvCxnSpPr>
        <xdr:cNvPr id="368" name="直線コネクタ 367">
          <a:extLst>
            <a:ext uri="{FF2B5EF4-FFF2-40B4-BE49-F238E27FC236}">
              <a16:creationId xmlns:a16="http://schemas.microsoft.com/office/drawing/2014/main" id="{33AFBD41-AB31-49AE-A42F-FC822A1DA2B9}"/>
            </a:ext>
          </a:extLst>
        </xdr:cNvPr>
        <xdr:cNvCxnSpPr/>
      </xdr:nvCxnSpPr>
      <xdr:spPr>
        <a:xfrm>
          <a:off x="9639300" y="1468221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61595</xdr:rowOff>
    </xdr:from>
    <xdr:to>
      <xdr:col>46</xdr:col>
      <xdr:colOff>38100</xdr:colOff>
      <xdr:row>85</xdr:row>
      <xdr:rowOff>163195</xdr:rowOff>
    </xdr:to>
    <xdr:sp macro="" textlink="">
      <xdr:nvSpPr>
        <xdr:cNvPr id="369" name="楕円 368">
          <a:extLst>
            <a:ext uri="{FF2B5EF4-FFF2-40B4-BE49-F238E27FC236}">
              <a16:creationId xmlns:a16="http://schemas.microsoft.com/office/drawing/2014/main" id="{D041AA87-2A4D-4427-A623-278F55708E8B}"/>
            </a:ext>
          </a:extLst>
        </xdr:cNvPr>
        <xdr:cNvSpPr/>
      </xdr:nvSpPr>
      <xdr:spPr>
        <a:xfrm>
          <a:off x="8699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108965</xdr:rowOff>
    </xdr:from>
    <xdr:to>
      <xdr:col>50</xdr:col>
      <xdr:colOff>114300</xdr:colOff>
      <xdr:row>85</xdr:row>
      <xdr:rowOff>112395</xdr:rowOff>
    </xdr:to>
    <xdr:cxnSp macro="">
      <xdr:nvCxnSpPr>
        <xdr:cNvPr id="370" name="直線コネクタ 369">
          <a:extLst>
            <a:ext uri="{FF2B5EF4-FFF2-40B4-BE49-F238E27FC236}">
              <a16:creationId xmlns:a16="http://schemas.microsoft.com/office/drawing/2014/main" id="{A268F9F9-69F9-40F6-B35D-50F757F7AEC7}"/>
            </a:ext>
          </a:extLst>
        </xdr:cNvPr>
        <xdr:cNvCxnSpPr/>
      </xdr:nvCxnSpPr>
      <xdr:spPr>
        <a:xfrm flipV="1">
          <a:off x="8750300" y="1468221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64643</xdr:rowOff>
    </xdr:from>
    <xdr:to>
      <xdr:col>41</xdr:col>
      <xdr:colOff>101600</xdr:colOff>
      <xdr:row>85</xdr:row>
      <xdr:rowOff>166243</xdr:rowOff>
    </xdr:to>
    <xdr:sp macro="" textlink="">
      <xdr:nvSpPr>
        <xdr:cNvPr id="371" name="楕円 370">
          <a:extLst>
            <a:ext uri="{FF2B5EF4-FFF2-40B4-BE49-F238E27FC236}">
              <a16:creationId xmlns:a16="http://schemas.microsoft.com/office/drawing/2014/main" id="{F6FEA563-E03C-4C58-9411-EF1ADE27D619}"/>
            </a:ext>
          </a:extLst>
        </xdr:cNvPr>
        <xdr:cNvSpPr/>
      </xdr:nvSpPr>
      <xdr:spPr>
        <a:xfrm>
          <a:off x="7810500" y="146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112395</xdr:rowOff>
    </xdr:from>
    <xdr:to>
      <xdr:col>45</xdr:col>
      <xdr:colOff>177800</xdr:colOff>
      <xdr:row>85</xdr:row>
      <xdr:rowOff>115443</xdr:rowOff>
    </xdr:to>
    <xdr:cxnSp macro="">
      <xdr:nvCxnSpPr>
        <xdr:cNvPr id="372" name="直線コネクタ 371">
          <a:extLst>
            <a:ext uri="{FF2B5EF4-FFF2-40B4-BE49-F238E27FC236}">
              <a16:creationId xmlns:a16="http://schemas.microsoft.com/office/drawing/2014/main" id="{28BEDC30-FC11-4F13-90B4-769D53DA44B2}"/>
            </a:ext>
          </a:extLst>
        </xdr:cNvPr>
        <xdr:cNvCxnSpPr/>
      </xdr:nvCxnSpPr>
      <xdr:spPr>
        <a:xfrm flipV="1">
          <a:off x="7861300" y="1468564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67690</xdr:rowOff>
    </xdr:from>
    <xdr:to>
      <xdr:col>36</xdr:col>
      <xdr:colOff>165100</xdr:colOff>
      <xdr:row>85</xdr:row>
      <xdr:rowOff>169290</xdr:rowOff>
    </xdr:to>
    <xdr:sp macro="" textlink="">
      <xdr:nvSpPr>
        <xdr:cNvPr id="373" name="楕円 372">
          <a:extLst>
            <a:ext uri="{FF2B5EF4-FFF2-40B4-BE49-F238E27FC236}">
              <a16:creationId xmlns:a16="http://schemas.microsoft.com/office/drawing/2014/main" id="{879A405D-B069-46B3-98DE-21213CD5836F}"/>
            </a:ext>
          </a:extLst>
        </xdr:cNvPr>
        <xdr:cNvSpPr/>
      </xdr:nvSpPr>
      <xdr:spPr>
        <a:xfrm>
          <a:off x="6921500" y="1464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115443</xdr:rowOff>
    </xdr:from>
    <xdr:to>
      <xdr:col>41</xdr:col>
      <xdr:colOff>50800</xdr:colOff>
      <xdr:row>85</xdr:row>
      <xdr:rowOff>118490</xdr:rowOff>
    </xdr:to>
    <xdr:cxnSp macro="">
      <xdr:nvCxnSpPr>
        <xdr:cNvPr id="374" name="直線コネクタ 373">
          <a:extLst>
            <a:ext uri="{FF2B5EF4-FFF2-40B4-BE49-F238E27FC236}">
              <a16:creationId xmlns:a16="http://schemas.microsoft.com/office/drawing/2014/main" id="{939B1CF5-6DCF-40DD-918B-90AE52947BC0}"/>
            </a:ext>
          </a:extLst>
        </xdr:cNvPr>
        <xdr:cNvCxnSpPr/>
      </xdr:nvCxnSpPr>
      <xdr:spPr>
        <a:xfrm flipV="1">
          <a:off x="6972300" y="14688693"/>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5C28A65F-25F6-47C9-90AB-B56254313A22}"/>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DAA517D6-6AEA-4CAB-B409-0D2D47FB0664}"/>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C7C8DAD4-FB46-47CC-A1EF-4C9932839492}"/>
            </a:ext>
          </a:extLst>
        </xdr:cNvPr>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A4FCEB33-6D4B-4A91-9FF4-FBF1B55BDECB}"/>
            </a:ext>
          </a:extLst>
        </xdr:cNvPr>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150892</xdr:rowOff>
    </xdr:from>
    <xdr:ext cx="469744" cy="259045"/>
    <xdr:sp macro="" textlink="">
      <xdr:nvSpPr>
        <xdr:cNvPr id="379" name="n_1mainValue【公営住宅】&#10;一人当たり面積">
          <a:extLst>
            <a:ext uri="{FF2B5EF4-FFF2-40B4-BE49-F238E27FC236}">
              <a16:creationId xmlns:a16="http://schemas.microsoft.com/office/drawing/2014/main" id="{52421ABD-4B1C-4519-B1B4-0CE6D19DDE38}"/>
            </a:ext>
          </a:extLst>
        </xdr:cNvPr>
        <xdr:cNvSpPr txBox="1"/>
      </xdr:nvSpPr>
      <xdr:spPr>
        <a:xfrm>
          <a:off x="9391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154322</xdr:rowOff>
    </xdr:from>
    <xdr:ext cx="469744" cy="259045"/>
    <xdr:sp macro="" textlink="">
      <xdr:nvSpPr>
        <xdr:cNvPr id="380" name="n_2mainValue【公営住宅】&#10;一人当たり面積">
          <a:extLst>
            <a:ext uri="{FF2B5EF4-FFF2-40B4-BE49-F238E27FC236}">
              <a16:creationId xmlns:a16="http://schemas.microsoft.com/office/drawing/2014/main" id="{68080E82-8AD3-415F-806A-D133E3E344A2}"/>
            </a:ext>
          </a:extLst>
        </xdr:cNvPr>
        <xdr:cNvSpPr txBox="1"/>
      </xdr:nvSpPr>
      <xdr:spPr>
        <a:xfrm>
          <a:off x="85154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157370</xdr:rowOff>
    </xdr:from>
    <xdr:ext cx="469744" cy="259045"/>
    <xdr:sp macro="" textlink="">
      <xdr:nvSpPr>
        <xdr:cNvPr id="381" name="n_3mainValue【公営住宅】&#10;一人当たり面積">
          <a:extLst>
            <a:ext uri="{FF2B5EF4-FFF2-40B4-BE49-F238E27FC236}">
              <a16:creationId xmlns:a16="http://schemas.microsoft.com/office/drawing/2014/main" id="{F77BEAD1-B8D4-460C-9006-EBC77B50CBD4}"/>
            </a:ext>
          </a:extLst>
        </xdr:cNvPr>
        <xdr:cNvSpPr txBox="1"/>
      </xdr:nvSpPr>
      <xdr:spPr>
        <a:xfrm>
          <a:off x="7626427" y="147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160417</xdr:rowOff>
    </xdr:from>
    <xdr:ext cx="469744" cy="259045"/>
    <xdr:sp macro="" textlink="">
      <xdr:nvSpPr>
        <xdr:cNvPr id="382" name="n_4mainValue【公営住宅】&#10;一人当たり面積">
          <a:extLst>
            <a:ext uri="{FF2B5EF4-FFF2-40B4-BE49-F238E27FC236}">
              <a16:creationId xmlns:a16="http://schemas.microsoft.com/office/drawing/2014/main" id="{86FCE86B-CF7F-404B-957E-715C4579E220}"/>
            </a:ext>
          </a:extLst>
        </xdr:cNvPr>
        <xdr:cNvSpPr txBox="1"/>
      </xdr:nvSpPr>
      <xdr:spPr>
        <a:xfrm>
          <a:off x="6737427" y="1473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45F76296-37D1-4AA7-8445-02570723DFE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576632F7-23D3-4607-A841-9F06A8B3A4D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F8373514-2CD9-471C-9C2B-0A34FA7E2A2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B275C379-BB15-4B6E-AC2A-7FDC5C6E3F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DB23B2DB-7EB5-4DB9-BFB0-39DAD209C7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AF798CE-82A6-46C6-A178-9FF194DF5E0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3D932916-2D82-4259-AD98-DFCB4F9E58B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E6BEBD45-2947-4D89-9500-94B2E699479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5198B3B8-CDCF-4373-96AF-9D8D1FD1294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1183C5CD-1A83-4B6A-B6AC-5C014EC5828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7167D6E3-96BD-4040-9EF7-1AA2C926C3A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692C4D09-4427-4477-B8B3-A642BA86FC4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25C6E4D1-388C-4C25-BB09-559DDE3E4B9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27AB6DFD-0C44-4FC5-A74C-EAD1BD075B4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27421E7C-D659-4B85-8013-0D48A0BD1A5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7D620921-7C36-4983-9E50-FF3E145A113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BDAE653F-0AE6-4800-8792-5E4BC419661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65B506B8-77E0-4FFA-BA86-8156247AC83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17C682A7-34C3-4549-AB8F-37EE999C9AC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FBDFAE5F-8753-4762-88CC-B91BB512054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EF7A179D-2F9A-47B3-8D2E-125F88EC717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D20755C0-EA28-4A04-A256-748C44DDB40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C8A32DE9-36D2-4224-ABB7-BC09E5BA48F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57C5F835-9848-4C71-B581-175D13984FC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C71098FB-7AE0-487B-85A5-CE39EA8D716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73582370-70E5-4267-9A1E-3827E2364634}"/>
            </a:ext>
          </a:extLst>
        </xdr:cNvPr>
        <xdr:cNvCxnSpPr/>
      </xdr:nvCxnSpPr>
      <xdr:spPr>
        <a:xfrm flipV="1">
          <a:off x="463486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8EF5B084-4FF9-4C73-A383-29DF38E80F1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F69D988C-1EC0-45BE-878A-B75A4A7A9B3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FD95EF81-0F7D-48CA-A11E-0238E326B33D}"/>
            </a:ext>
          </a:extLst>
        </xdr:cNvPr>
        <xdr:cNvSpPr txBox="1"/>
      </xdr:nvSpPr>
      <xdr:spPr>
        <a:xfrm>
          <a:off x="4673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a:extLst>
            <a:ext uri="{FF2B5EF4-FFF2-40B4-BE49-F238E27FC236}">
              <a16:creationId xmlns:a16="http://schemas.microsoft.com/office/drawing/2014/main" id="{F2B378A1-9B6B-4E44-B527-8A7EDD2104ED}"/>
            </a:ext>
          </a:extLst>
        </xdr:cNvPr>
        <xdr:cNvCxnSpPr/>
      </xdr:nvCxnSpPr>
      <xdr:spPr>
        <a:xfrm>
          <a:off x="4546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EA5A4757-0767-4015-89E7-AAA94EC50421}"/>
            </a:ext>
          </a:extLst>
        </xdr:cNvPr>
        <xdr:cNvSpPr txBox="1"/>
      </xdr:nvSpPr>
      <xdr:spPr>
        <a:xfrm>
          <a:off x="4673600" y="179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7A28E31A-54A3-4858-BF24-BD00392A337E}"/>
            </a:ext>
          </a:extLst>
        </xdr:cNvPr>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a:extLst>
            <a:ext uri="{FF2B5EF4-FFF2-40B4-BE49-F238E27FC236}">
              <a16:creationId xmlns:a16="http://schemas.microsoft.com/office/drawing/2014/main" id="{8D47C456-2CD2-48E0-9816-AFB3514B4B1B}"/>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a:extLst>
            <a:ext uri="{FF2B5EF4-FFF2-40B4-BE49-F238E27FC236}">
              <a16:creationId xmlns:a16="http://schemas.microsoft.com/office/drawing/2014/main" id="{813CD470-90F9-4451-841B-91B57B74CE1C}"/>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a:extLst>
            <a:ext uri="{FF2B5EF4-FFF2-40B4-BE49-F238E27FC236}">
              <a16:creationId xmlns:a16="http://schemas.microsoft.com/office/drawing/2014/main" id="{91AF81A0-1C79-448B-A0C1-B1805B77605C}"/>
            </a:ext>
          </a:extLst>
        </xdr:cNvPr>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8" name="フローチャート: 判断 417">
          <a:extLst>
            <a:ext uri="{FF2B5EF4-FFF2-40B4-BE49-F238E27FC236}">
              <a16:creationId xmlns:a16="http://schemas.microsoft.com/office/drawing/2014/main" id="{7116C893-C52E-4622-A11C-66E51BDA9D7F}"/>
            </a:ext>
          </a:extLst>
        </xdr:cNvPr>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C101904-59DF-432D-BB4A-723A6EA7140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6394730-9AB8-493C-99FA-298C8F8BFEC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4757BBAF-E1B0-4BDC-BA8C-14A8D1B1557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1922B22D-1A50-40E0-95E7-5FDA687601D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7036C946-4243-484B-B537-8DB038A50AE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24" name="楕円 423">
          <a:extLst>
            <a:ext uri="{FF2B5EF4-FFF2-40B4-BE49-F238E27FC236}">
              <a16:creationId xmlns:a16="http://schemas.microsoft.com/office/drawing/2014/main" id="{8570B65B-67E8-4C40-B10D-079C5747F9D1}"/>
            </a:ext>
          </a:extLst>
        </xdr:cNvPr>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25" name="【港湾・漁港】&#10;有形固定資産減価償却率該当値テキスト">
          <a:extLst>
            <a:ext uri="{FF2B5EF4-FFF2-40B4-BE49-F238E27FC236}">
              <a16:creationId xmlns:a16="http://schemas.microsoft.com/office/drawing/2014/main" id="{B6216E23-2E06-45D4-87EF-350DFBC39CFF}"/>
            </a:ext>
          </a:extLst>
        </xdr:cNvPr>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26" name="楕円 425">
          <a:extLst>
            <a:ext uri="{FF2B5EF4-FFF2-40B4-BE49-F238E27FC236}">
              <a16:creationId xmlns:a16="http://schemas.microsoft.com/office/drawing/2014/main" id="{C5F03CE9-F103-4DAC-990E-830EC9D01DD7}"/>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427" name="直線コネクタ 426">
          <a:extLst>
            <a:ext uri="{FF2B5EF4-FFF2-40B4-BE49-F238E27FC236}">
              <a16:creationId xmlns:a16="http://schemas.microsoft.com/office/drawing/2014/main" id="{42FA9738-EB42-42E5-9C12-E1BFDB73634F}"/>
            </a:ext>
          </a:extLst>
        </xdr:cNvPr>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28" name="楕円 427">
          <a:extLst>
            <a:ext uri="{FF2B5EF4-FFF2-40B4-BE49-F238E27FC236}">
              <a16:creationId xmlns:a16="http://schemas.microsoft.com/office/drawing/2014/main" id="{DF56875A-9315-4725-B847-87A15F6084D4}"/>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29" name="直線コネクタ 428">
          <a:extLst>
            <a:ext uri="{FF2B5EF4-FFF2-40B4-BE49-F238E27FC236}">
              <a16:creationId xmlns:a16="http://schemas.microsoft.com/office/drawing/2014/main" id="{056B7FC7-4988-4040-88B0-8FC21DE1F863}"/>
            </a:ext>
          </a:extLst>
        </xdr:cNvPr>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30" name="楕円 429">
          <a:extLst>
            <a:ext uri="{FF2B5EF4-FFF2-40B4-BE49-F238E27FC236}">
              <a16:creationId xmlns:a16="http://schemas.microsoft.com/office/drawing/2014/main" id="{E97338C0-2DFE-459F-B10D-8E83801E4484}"/>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31" name="直線コネクタ 430">
          <a:extLst>
            <a:ext uri="{FF2B5EF4-FFF2-40B4-BE49-F238E27FC236}">
              <a16:creationId xmlns:a16="http://schemas.microsoft.com/office/drawing/2014/main" id="{866C4C58-2B9F-4F80-ACB4-0E1374E0EB20}"/>
            </a:ext>
          </a:extLst>
        </xdr:cNvPr>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32" name="楕円 431">
          <a:extLst>
            <a:ext uri="{FF2B5EF4-FFF2-40B4-BE49-F238E27FC236}">
              <a16:creationId xmlns:a16="http://schemas.microsoft.com/office/drawing/2014/main" id="{E2F42CCF-F51C-444C-8F2E-49B00A7057F6}"/>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33" name="直線コネクタ 432">
          <a:extLst>
            <a:ext uri="{FF2B5EF4-FFF2-40B4-BE49-F238E27FC236}">
              <a16:creationId xmlns:a16="http://schemas.microsoft.com/office/drawing/2014/main" id="{E29902D7-30FB-43C8-9508-35B30662FE66}"/>
            </a:ext>
          </a:extLst>
        </xdr:cNvPr>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34" name="n_1aveValue【港湾・漁港】&#10;有形固定資産減価償却率">
          <a:extLst>
            <a:ext uri="{FF2B5EF4-FFF2-40B4-BE49-F238E27FC236}">
              <a16:creationId xmlns:a16="http://schemas.microsoft.com/office/drawing/2014/main" id="{DD2635D8-26C0-43F4-AB8E-101B31F3E115}"/>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aveValue【港湾・漁港】&#10;有形固定資産減価償却率">
          <a:extLst>
            <a:ext uri="{FF2B5EF4-FFF2-40B4-BE49-F238E27FC236}">
              <a16:creationId xmlns:a16="http://schemas.microsoft.com/office/drawing/2014/main" id="{34A4C02D-FD79-4421-AC0E-776488003908}"/>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436" name="n_3aveValue【港湾・漁港】&#10;有形固定資産減価償却率">
          <a:extLst>
            <a:ext uri="{FF2B5EF4-FFF2-40B4-BE49-F238E27FC236}">
              <a16:creationId xmlns:a16="http://schemas.microsoft.com/office/drawing/2014/main" id="{5A7398AD-9408-442D-B3C6-3E42DAB30E69}"/>
            </a:ext>
          </a:extLst>
        </xdr:cNvPr>
        <xdr:cNvSpPr txBox="1"/>
      </xdr:nvSpPr>
      <xdr:spPr>
        <a:xfrm>
          <a:off x="1816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37" name="n_4aveValue【港湾・漁港】&#10;有形固定資産減価償却率">
          <a:extLst>
            <a:ext uri="{FF2B5EF4-FFF2-40B4-BE49-F238E27FC236}">
              <a16:creationId xmlns:a16="http://schemas.microsoft.com/office/drawing/2014/main" id="{82C4878D-10CA-4225-B0CB-4E81510B6E11}"/>
            </a:ext>
          </a:extLst>
        </xdr:cNvPr>
        <xdr:cNvSpPr txBox="1"/>
      </xdr:nvSpPr>
      <xdr:spPr>
        <a:xfrm>
          <a:off x="927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38" name="n_1mainValue【港湾・漁港】&#10;有形固定資産減価償却率">
          <a:extLst>
            <a:ext uri="{FF2B5EF4-FFF2-40B4-BE49-F238E27FC236}">
              <a16:creationId xmlns:a16="http://schemas.microsoft.com/office/drawing/2014/main" id="{81905C77-D41E-4866-A477-458FC72D52B8}"/>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9" name="n_2mainValue【港湾・漁港】&#10;有形固定資産減価償却率">
          <a:extLst>
            <a:ext uri="{FF2B5EF4-FFF2-40B4-BE49-F238E27FC236}">
              <a16:creationId xmlns:a16="http://schemas.microsoft.com/office/drawing/2014/main" id="{10E12D72-4CC9-47B0-AD99-1AF26D44416C}"/>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40" name="n_3mainValue【港湾・漁港】&#10;有形固定資産減価償却率">
          <a:extLst>
            <a:ext uri="{FF2B5EF4-FFF2-40B4-BE49-F238E27FC236}">
              <a16:creationId xmlns:a16="http://schemas.microsoft.com/office/drawing/2014/main" id="{718129EB-41E2-4F0C-A886-ACAA22D9A418}"/>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41" name="n_4mainValue【港湾・漁港】&#10;有形固定資産減価償却率">
          <a:extLst>
            <a:ext uri="{FF2B5EF4-FFF2-40B4-BE49-F238E27FC236}">
              <a16:creationId xmlns:a16="http://schemas.microsoft.com/office/drawing/2014/main" id="{EE52ACB0-4EDD-410F-9117-D5531835E720}"/>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5E7B1546-24D9-4A5D-9B75-E6ADE1E5D0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18226BF0-D016-4246-9215-20F35302C66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DB6707E9-3C0D-406A-83DF-458206A7F7C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967D2182-4D5E-4BA0-8FEC-38DB9EE8D2E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D35792F3-CDC2-4E2C-AD1F-925EE9B4CB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857C0F5D-B611-4BC2-9071-0E4241F8676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733D856D-2651-4701-A356-4D0544B15CE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B1D3C0A4-5366-4751-9F0F-0686593DF06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42402C05-49A6-486D-B7C4-82296851920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6CC88083-40D6-4B46-A88B-A2BAC745B9A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7089A116-01EE-41DF-B731-B6EB9731C84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F457ADAD-C19B-43BE-B296-3CAA7D3AB3D5}"/>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99BBA68A-DA31-49C5-8D68-6267DD9A6ED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4F1C7538-D2DF-4F77-8EF0-679B379C1116}"/>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422C892D-09AF-4C4E-92FE-A60F90BB978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B1AE87F9-11F1-4C3C-B7F7-F1AC5A654E97}"/>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B0345C09-3FC6-41FC-AC3D-EF5CAB2002D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B4CC5576-C11C-41DA-8984-66C545794145}"/>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B2BCA403-82C2-4432-9A2C-D79723C6232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DDD7861B-DC2B-4F40-BFD6-DCC0727CB0B5}"/>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8D1579D0-8E37-4BF7-B1E6-48701D64ABE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95E1708D-7DCA-4BCD-A53B-5836968F4430}"/>
            </a:ext>
          </a:extLst>
        </xdr:cNvPr>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80CBE435-936B-4361-B29F-B4CE2972C1B3}"/>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14F5E930-82B2-484B-9CCF-9C24587C14D7}"/>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31C1F747-E1E2-4983-B20B-D938FBE9F47F}"/>
            </a:ext>
          </a:extLst>
        </xdr:cNvPr>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a:extLst>
            <a:ext uri="{FF2B5EF4-FFF2-40B4-BE49-F238E27FC236}">
              <a16:creationId xmlns:a16="http://schemas.microsoft.com/office/drawing/2014/main" id="{4408AC8B-1340-4640-A1C8-B1705104AE00}"/>
            </a:ext>
          </a:extLst>
        </xdr:cNvPr>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143110</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6BB861DC-C6E1-4D76-B64A-1E1009E34488}"/>
            </a:ext>
          </a:extLst>
        </xdr:cNvPr>
        <xdr:cNvSpPr txBox="1"/>
      </xdr:nvSpPr>
      <xdr:spPr>
        <a:xfrm>
          <a:off x="10515600" y="1814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a:extLst>
            <a:ext uri="{FF2B5EF4-FFF2-40B4-BE49-F238E27FC236}">
              <a16:creationId xmlns:a16="http://schemas.microsoft.com/office/drawing/2014/main" id="{D40660C8-3DF7-4F8B-897F-37448C1C2CF5}"/>
            </a:ext>
          </a:extLst>
        </xdr:cNvPr>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a:extLst>
            <a:ext uri="{FF2B5EF4-FFF2-40B4-BE49-F238E27FC236}">
              <a16:creationId xmlns:a16="http://schemas.microsoft.com/office/drawing/2014/main" id="{2EFF95DA-E9F3-4991-95A7-6215D1BE153F}"/>
            </a:ext>
          </a:extLst>
        </xdr:cNvPr>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a:extLst>
            <a:ext uri="{FF2B5EF4-FFF2-40B4-BE49-F238E27FC236}">
              <a16:creationId xmlns:a16="http://schemas.microsoft.com/office/drawing/2014/main" id="{4F0EBFD9-9149-449C-B6A6-0B440B3E54C0}"/>
            </a:ext>
          </a:extLst>
        </xdr:cNvPr>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a:extLst>
            <a:ext uri="{FF2B5EF4-FFF2-40B4-BE49-F238E27FC236}">
              <a16:creationId xmlns:a16="http://schemas.microsoft.com/office/drawing/2014/main" id="{6E165F78-AF21-4F6F-AE9A-2905EEFB05C7}"/>
            </a:ext>
          </a:extLst>
        </xdr:cNvPr>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73" name="フローチャート: 判断 472">
          <a:extLst>
            <a:ext uri="{FF2B5EF4-FFF2-40B4-BE49-F238E27FC236}">
              <a16:creationId xmlns:a16="http://schemas.microsoft.com/office/drawing/2014/main" id="{28B5F2EE-80D8-4D5A-8CB7-04F7157B487C}"/>
            </a:ext>
          </a:extLst>
        </xdr:cNvPr>
        <xdr:cNvSpPr/>
      </xdr:nvSpPr>
      <xdr:spPr>
        <a:xfrm>
          <a:off x="6921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A423524-6BE6-4836-997B-77CB8A9D94B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DCB31DC-D2CB-4884-964A-C6DD0F4AAB9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71BAC34-E2A3-4F0E-AEC6-B4EBEA33D55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1B53AE7-E56B-4ED9-915E-F10A484FFD9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2851E57-F56D-423E-9C9F-6554D090E32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25329</xdr:rowOff>
    </xdr:from>
    <xdr:to>
      <xdr:col>55</xdr:col>
      <xdr:colOff>50800</xdr:colOff>
      <xdr:row>108</xdr:row>
      <xdr:rowOff>126929</xdr:rowOff>
    </xdr:to>
    <xdr:sp macro="" textlink="">
      <xdr:nvSpPr>
        <xdr:cNvPr id="479" name="楕円 478">
          <a:extLst>
            <a:ext uri="{FF2B5EF4-FFF2-40B4-BE49-F238E27FC236}">
              <a16:creationId xmlns:a16="http://schemas.microsoft.com/office/drawing/2014/main" id="{E1644344-B212-4315-AB41-63D1A89898D5}"/>
            </a:ext>
          </a:extLst>
        </xdr:cNvPr>
        <xdr:cNvSpPr/>
      </xdr:nvSpPr>
      <xdr:spPr>
        <a:xfrm>
          <a:off x="10426700" y="185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111706</xdr:rowOff>
    </xdr:from>
    <xdr:ext cx="313932" cy="259045"/>
    <xdr:sp macro="" textlink="">
      <xdr:nvSpPr>
        <xdr:cNvPr id="480" name="【港湾・漁港】&#10;一人当たり有形固定資産（償却資産）額該当値テキスト">
          <a:extLst>
            <a:ext uri="{FF2B5EF4-FFF2-40B4-BE49-F238E27FC236}">
              <a16:creationId xmlns:a16="http://schemas.microsoft.com/office/drawing/2014/main" id="{7D99DB25-1FA2-411B-81D7-E95957C029DE}"/>
            </a:ext>
          </a:extLst>
        </xdr:cNvPr>
        <xdr:cNvSpPr txBox="1"/>
      </xdr:nvSpPr>
      <xdr:spPr>
        <a:xfrm>
          <a:off x="10515600" y="18456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25329</xdr:rowOff>
    </xdr:from>
    <xdr:to>
      <xdr:col>50</xdr:col>
      <xdr:colOff>165100</xdr:colOff>
      <xdr:row>108</xdr:row>
      <xdr:rowOff>126929</xdr:rowOff>
    </xdr:to>
    <xdr:sp macro="" textlink="">
      <xdr:nvSpPr>
        <xdr:cNvPr id="481" name="楕円 480">
          <a:extLst>
            <a:ext uri="{FF2B5EF4-FFF2-40B4-BE49-F238E27FC236}">
              <a16:creationId xmlns:a16="http://schemas.microsoft.com/office/drawing/2014/main" id="{CF5D0DF0-2B00-48D2-80EC-DC9E2E5BBC9A}"/>
            </a:ext>
          </a:extLst>
        </xdr:cNvPr>
        <xdr:cNvSpPr/>
      </xdr:nvSpPr>
      <xdr:spPr>
        <a:xfrm>
          <a:off x="9588500" y="185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76129</xdr:rowOff>
    </xdr:from>
    <xdr:to>
      <xdr:col>55</xdr:col>
      <xdr:colOff>0</xdr:colOff>
      <xdr:row>108</xdr:row>
      <xdr:rowOff>76129</xdr:rowOff>
    </xdr:to>
    <xdr:cxnSp macro="">
      <xdr:nvCxnSpPr>
        <xdr:cNvPr id="482" name="直線コネクタ 481">
          <a:extLst>
            <a:ext uri="{FF2B5EF4-FFF2-40B4-BE49-F238E27FC236}">
              <a16:creationId xmlns:a16="http://schemas.microsoft.com/office/drawing/2014/main" id="{D496485D-0E6A-4924-8D40-2A7FA037BAC0}"/>
            </a:ext>
          </a:extLst>
        </xdr:cNvPr>
        <xdr:cNvCxnSpPr/>
      </xdr:nvCxnSpPr>
      <xdr:spPr>
        <a:xfrm>
          <a:off x="9639300" y="185927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25332</xdr:rowOff>
    </xdr:from>
    <xdr:to>
      <xdr:col>46</xdr:col>
      <xdr:colOff>38100</xdr:colOff>
      <xdr:row>108</xdr:row>
      <xdr:rowOff>126932</xdr:rowOff>
    </xdr:to>
    <xdr:sp macro="" textlink="">
      <xdr:nvSpPr>
        <xdr:cNvPr id="483" name="楕円 482">
          <a:extLst>
            <a:ext uri="{FF2B5EF4-FFF2-40B4-BE49-F238E27FC236}">
              <a16:creationId xmlns:a16="http://schemas.microsoft.com/office/drawing/2014/main" id="{4E6EB5EC-E8E2-4632-A64C-71E820BB81E8}"/>
            </a:ext>
          </a:extLst>
        </xdr:cNvPr>
        <xdr:cNvSpPr/>
      </xdr:nvSpPr>
      <xdr:spPr>
        <a:xfrm>
          <a:off x="8699500" y="1854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76129</xdr:rowOff>
    </xdr:from>
    <xdr:to>
      <xdr:col>50</xdr:col>
      <xdr:colOff>114300</xdr:colOff>
      <xdr:row>108</xdr:row>
      <xdr:rowOff>76132</xdr:rowOff>
    </xdr:to>
    <xdr:cxnSp macro="">
      <xdr:nvCxnSpPr>
        <xdr:cNvPr id="484" name="直線コネクタ 483">
          <a:extLst>
            <a:ext uri="{FF2B5EF4-FFF2-40B4-BE49-F238E27FC236}">
              <a16:creationId xmlns:a16="http://schemas.microsoft.com/office/drawing/2014/main" id="{44570366-AC8B-4962-AA09-EA75D295B164}"/>
            </a:ext>
          </a:extLst>
        </xdr:cNvPr>
        <xdr:cNvCxnSpPr/>
      </xdr:nvCxnSpPr>
      <xdr:spPr>
        <a:xfrm flipV="1">
          <a:off x="8750300" y="18592729"/>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25332</xdr:rowOff>
    </xdr:from>
    <xdr:to>
      <xdr:col>41</xdr:col>
      <xdr:colOff>101600</xdr:colOff>
      <xdr:row>108</xdr:row>
      <xdr:rowOff>126932</xdr:rowOff>
    </xdr:to>
    <xdr:sp macro="" textlink="">
      <xdr:nvSpPr>
        <xdr:cNvPr id="485" name="楕円 484">
          <a:extLst>
            <a:ext uri="{FF2B5EF4-FFF2-40B4-BE49-F238E27FC236}">
              <a16:creationId xmlns:a16="http://schemas.microsoft.com/office/drawing/2014/main" id="{1DA9697B-7D9B-4A58-8D0B-21B29E1278C6}"/>
            </a:ext>
          </a:extLst>
        </xdr:cNvPr>
        <xdr:cNvSpPr/>
      </xdr:nvSpPr>
      <xdr:spPr>
        <a:xfrm>
          <a:off x="7810500" y="1854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76132</xdr:rowOff>
    </xdr:from>
    <xdr:to>
      <xdr:col>45</xdr:col>
      <xdr:colOff>177800</xdr:colOff>
      <xdr:row>108</xdr:row>
      <xdr:rowOff>76132</xdr:rowOff>
    </xdr:to>
    <xdr:cxnSp macro="">
      <xdr:nvCxnSpPr>
        <xdr:cNvPr id="486" name="直線コネクタ 485">
          <a:extLst>
            <a:ext uri="{FF2B5EF4-FFF2-40B4-BE49-F238E27FC236}">
              <a16:creationId xmlns:a16="http://schemas.microsoft.com/office/drawing/2014/main" id="{7F1C72E1-DA55-4C45-95B1-2A57019FE688}"/>
            </a:ext>
          </a:extLst>
        </xdr:cNvPr>
        <xdr:cNvCxnSpPr/>
      </xdr:nvCxnSpPr>
      <xdr:spPr>
        <a:xfrm>
          <a:off x="7861300" y="18592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25333</xdr:rowOff>
    </xdr:from>
    <xdr:to>
      <xdr:col>36</xdr:col>
      <xdr:colOff>165100</xdr:colOff>
      <xdr:row>108</xdr:row>
      <xdr:rowOff>126933</xdr:rowOff>
    </xdr:to>
    <xdr:sp macro="" textlink="">
      <xdr:nvSpPr>
        <xdr:cNvPr id="487" name="楕円 486">
          <a:extLst>
            <a:ext uri="{FF2B5EF4-FFF2-40B4-BE49-F238E27FC236}">
              <a16:creationId xmlns:a16="http://schemas.microsoft.com/office/drawing/2014/main" id="{C100F1EE-4FDA-4741-A665-70EECFC4CB5D}"/>
            </a:ext>
          </a:extLst>
        </xdr:cNvPr>
        <xdr:cNvSpPr/>
      </xdr:nvSpPr>
      <xdr:spPr>
        <a:xfrm>
          <a:off x="6921500" y="1854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76132</xdr:rowOff>
    </xdr:from>
    <xdr:to>
      <xdr:col>41</xdr:col>
      <xdr:colOff>50800</xdr:colOff>
      <xdr:row>108</xdr:row>
      <xdr:rowOff>76133</xdr:rowOff>
    </xdr:to>
    <xdr:cxnSp macro="">
      <xdr:nvCxnSpPr>
        <xdr:cNvPr id="488" name="直線コネクタ 487">
          <a:extLst>
            <a:ext uri="{FF2B5EF4-FFF2-40B4-BE49-F238E27FC236}">
              <a16:creationId xmlns:a16="http://schemas.microsoft.com/office/drawing/2014/main" id="{7CAD7B2E-D1FC-4C9F-858C-94CA892AD2CD}"/>
            </a:ext>
          </a:extLst>
        </xdr:cNvPr>
        <xdr:cNvCxnSpPr/>
      </xdr:nvCxnSpPr>
      <xdr:spPr>
        <a:xfrm flipV="1">
          <a:off x="6972300" y="18592732"/>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69223</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A7F71826-B2C3-4E47-8D6F-60C9CBABDBBD}"/>
            </a:ext>
          </a:extLst>
        </xdr:cNvPr>
        <xdr:cNvSpPr txBox="1"/>
      </xdr:nvSpPr>
      <xdr:spPr>
        <a:xfrm>
          <a:off x="9327095" y="1807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53728B76-75BD-4C6C-A7A1-15E93A6090A0}"/>
            </a:ext>
          </a:extLst>
        </xdr:cNvPr>
        <xdr:cNvSpPr txBox="1"/>
      </xdr:nvSpPr>
      <xdr:spPr>
        <a:xfrm>
          <a:off x="8450795" y="17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B2F6EF79-AF3B-4EC6-A2E4-30AD85E61F08}"/>
            </a:ext>
          </a:extLst>
        </xdr:cNvPr>
        <xdr:cNvSpPr txBox="1"/>
      </xdr:nvSpPr>
      <xdr:spPr>
        <a:xfrm>
          <a:off x="7561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167118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BE23F84E-D88D-4797-B54D-CB924A77DB9F}"/>
            </a:ext>
          </a:extLst>
        </xdr:cNvPr>
        <xdr:cNvSpPr txBox="1"/>
      </xdr:nvSpPr>
      <xdr:spPr>
        <a:xfrm>
          <a:off x="6672795" y="179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108</xdr:row>
      <xdr:rowOff>118056</xdr:rowOff>
    </xdr:from>
    <xdr:ext cx="313932" cy="259045"/>
    <xdr:sp macro="" textlink="">
      <xdr:nvSpPr>
        <xdr:cNvPr id="493" name="n_1mainValue【港湾・漁港】&#10;一人当たり有形固定資産（償却資産）額">
          <a:extLst>
            <a:ext uri="{FF2B5EF4-FFF2-40B4-BE49-F238E27FC236}">
              <a16:creationId xmlns:a16="http://schemas.microsoft.com/office/drawing/2014/main" id="{3B3DCBE7-8427-48AF-B38E-0A6E29C627DF}"/>
            </a:ext>
          </a:extLst>
        </xdr:cNvPr>
        <xdr:cNvSpPr txBox="1"/>
      </xdr:nvSpPr>
      <xdr:spPr>
        <a:xfrm>
          <a:off x="9469633" y="186346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108</xdr:row>
      <xdr:rowOff>118059</xdr:rowOff>
    </xdr:from>
    <xdr:ext cx="313932" cy="259045"/>
    <xdr:sp macro="" textlink="">
      <xdr:nvSpPr>
        <xdr:cNvPr id="494" name="n_2mainValue【港湾・漁港】&#10;一人当たり有形固定資産（償却資産）額">
          <a:extLst>
            <a:ext uri="{FF2B5EF4-FFF2-40B4-BE49-F238E27FC236}">
              <a16:creationId xmlns:a16="http://schemas.microsoft.com/office/drawing/2014/main" id="{F4CB041E-E4A2-47EC-9029-0362418523B7}"/>
            </a:ext>
          </a:extLst>
        </xdr:cNvPr>
        <xdr:cNvSpPr txBox="1"/>
      </xdr:nvSpPr>
      <xdr:spPr>
        <a:xfrm>
          <a:off x="8593333" y="18634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108</xdr:row>
      <xdr:rowOff>118059</xdr:rowOff>
    </xdr:from>
    <xdr:ext cx="313932" cy="259045"/>
    <xdr:sp macro="" textlink="">
      <xdr:nvSpPr>
        <xdr:cNvPr id="495" name="n_3mainValue【港湾・漁港】&#10;一人当たり有形固定資産（償却資産）額">
          <a:extLst>
            <a:ext uri="{FF2B5EF4-FFF2-40B4-BE49-F238E27FC236}">
              <a16:creationId xmlns:a16="http://schemas.microsoft.com/office/drawing/2014/main" id="{51230ABE-024C-4AA4-9F82-A8F228902545}"/>
            </a:ext>
          </a:extLst>
        </xdr:cNvPr>
        <xdr:cNvSpPr txBox="1"/>
      </xdr:nvSpPr>
      <xdr:spPr>
        <a:xfrm>
          <a:off x="7704333" y="18634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147833</xdr:colOff>
      <xdr:row>108</xdr:row>
      <xdr:rowOff>118060</xdr:rowOff>
    </xdr:from>
    <xdr:ext cx="313932" cy="259045"/>
    <xdr:sp macro="" textlink="">
      <xdr:nvSpPr>
        <xdr:cNvPr id="496" name="n_4mainValue【港湾・漁港】&#10;一人当たり有形固定資産（償却資産）額">
          <a:extLst>
            <a:ext uri="{FF2B5EF4-FFF2-40B4-BE49-F238E27FC236}">
              <a16:creationId xmlns:a16="http://schemas.microsoft.com/office/drawing/2014/main" id="{E3CA3924-081B-473C-8D35-CC71D54DE6F7}"/>
            </a:ext>
          </a:extLst>
        </xdr:cNvPr>
        <xdr:cNvSpPr txBox="1"/>
      </xdr:nvSpPr>
      <xdr:spPr>
        <a:xfrm>
          <a:off x="6815333" y="18634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591EBA86-DF80-45A3-818E-E8CB9D4CC9E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C5A499A4-C69E-4116-95B6-90C2044065D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BE05A055-DED5-4484-AC05-381532BE44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B642D4FE-5015-4E35-B8B7-7CD8A10444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B4863716-BA99-41E6-96E9-33E26FC525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B597882D-EAD5-4E56-9442-6A23ADE88DF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13CACF2F-4EDC-4320-B579-2F453A0913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7C69742D-8919-42C0-850D-AC8F5919A5D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676D71AF-C4D7-489E-A73E-13DF5BD7032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34E7FD29-2AEB-49A9-9922-80C23FF619D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AA796CD0-99F1-465E-A5B1-EAA7DAF79A8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D544CE7B-2C45-440B-A7B8-94B008B1932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78AC7FD2-744D-4617-9E7E-A3BA1C09274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D342897F-3D0D-426B-8297-353396CB203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170263C4-1365-47E7-A871-99A69AD9DB9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485471F7-555D-434E-AF2F-E4C043D6EFE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FFC85552-AF9D-4316-8015-6ADF0D9A440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43E04557-3E72-46EC-97AB-6BC428251E9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CE3B1F27-54B1-47C9-8890-68B26F55EF2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21DD3262-7DCA-4DB0-9B1D-397DE61AEDE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60C038C7-640D-4E92-A429-7B78E45326D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1B588DB8-71BD-460E-981C-32DDC1F1153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5C72DE2D-65D7-43EB-9A8B-3848478D863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40CC2657-7F86-46FC-A285-710C077B237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A326A72E-F068-4355-89A5-E74540BC3B64}"/>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A30D97C9-29D1-4E33-B854-42ABF7E1CB0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AEFFF290-8466-4F09-B2C8-C205D014726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280892BE-DFA5-461E-8D35-3E0B797B6429}"/>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a:extLst>
            <a:ext uri="{FF2B5EF4-FFF2-40B4-BE49-F238E27FC236}">
              <a16:creationId xmlns:a16="http://schemas.microsoft.com/office/drawing/2014/main" id="{E06AAEAB-4F2C-494F-9BCF-7AF1A47A5C66}"/>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9F8DDE49-D84F-4AA8-9E54-510DEFA14F0E}"/>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a:extLst>
            <a:ext uri="{FF2B5EF4-FFF2-40B4-BE49-F238E27FC236}">
              <a16:creationId xmlns:a16="http://schemas.microsoft.com/office/drawing/2014/main" id="{F51059AA-9F53-4615-B105-D7509061162D}"/>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a:extLst>
            <a:ext uri="{FF2B5EF4-FFF2-40B4-BE49-F238E27FC236}">
              <a16:creationId xmlns:a16="http://schemas.microsoft.com/office/drawing/2014/main" id="{5C20A24F-1723-4930-AADF-190F12D48862}"/>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a:extLst>
            <a:ext uri="{FF2B5EF4-FFF2-40B4-BE49-F238E27FC236}">
              <a16:creationId xmlns:a16="http://schemas.microsoft.com/office/drawing/2014/main" id="{B5F2F379-8698-4037-8100-16D846935C8D}"/>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a:extLst>
            <a:ext uri="{FF2B5EF4-FFF2-40B4-BE49-F238E27FC236}">
              <a16:creationId xmlns:a16="http://schemas.microsoft.com/office/drawing/2014/main" id="{772C460B-B3E3-470E-90A2-E0363F372B27}"/>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31" name="フローチャート: 判断 530">
          <a:extLst>
            <a:ext uri="{FF2B5EF4-FFF2-40B4-BE49-F238E27FC236}">
              <a16:creationId xmlns:a16="http://schemas.microsoft.com/office/drawing/2014/main" id="{D6D95E4D-6EAD-4683-B744-61912444E17F}"/>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BC099F0-7E08-42AB-85CA-D0696545450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58C978C-EA1B-47ED-99E3-A9B16489873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C8FC716-F8FA-4E6F-9F80-CD8716706D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B5D0375-9507-46F5-B8B3-551905D4446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AAF9A43D-F7F6-43B7-928E-9214AA6B2B2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80645</xdr:rowOff>
    </xdr:from>
    <xdr:to>
      <xdr:col>85</xdr:col>
      <xdr:colOff>177800</xdr:colOff>
      <xdr:row>41</xdr:row>
      <xdr:rowOff>10795</xdr:rowOff>
    </xdr:to>
    <xdr:sp macro="" textlink="">
      <xdr:nvSpPr>
        <xdr:cNvPr id="537" name="楕円 536">
          <a:extLst>
            <a:ext uri="{FF2B5EF4-FFF2-40B4-BE49-F238E27FC236}">
              <a16:creationId xmlns:a16="http://schemas.microsoft.com/office/drawing/2014/main" id="{4FCDFFA8-2957-4EE2-9A45-248B071F20C1}"/>
            </a:ext>
          </a:extLst>
        </xdr:cNvPr>
        <xdr:cNvSpPr/>
      </xdr:nvSpPr>
      <xdr:spPr>
        <a:xfrm>
          <a:off x="162687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59072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FC645AD0-F2AF-4467-8104-45C914F972DE}"/>
            </a:ext>
          </a:extLst>
        </xdr:cNvPr>
        <xdr:cNvSpPr txBox="1"/>
      </xdr:nvSpPr>
      <xdr:spPr>
        <a:xfrm>
          <a:off x="16357600"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74930</xdr:rowOff>
    </xdr:from>
    <xdr:to>
      <xdr:col>81</xdr:col>
      <xdr:colOff>101600</xdr:colOff>
      <xdr:row>41</xdr:row>
      <xdr:rowOff>5080</xdr:rowOff>
    </xdr:to>
    <xdr:sp macro="" textlink="">
      <xdr:nvSpPr>
        <xdr:cNvPr id="539" name="楕円 538">
          <a:extLst>
            <a:ext uri="{FF2B5EF4-FFF2-40B4-BE49-F238E27FC236}">
              <a16:creationId xmlns:a16="http://schemas.microsoft.com/office/drawing/2014/main" id="{F4CABFF7-7578-4BF5-AF24-F789AD72584F}"/>
            </a:ext>
          </a:extLst>
        </xdr:cNvPr>
        <xdr:cNvSpPr/>
      </xdr:nvSpPr>
      <xdr:spPr>
        <a:xfrm>
          <a:off x="15430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125730</xdr:rowOff>
    </xdr:from>
    <xdr:to>
      <xdr:col>85</xdr:col>
      <xdr:colOff>127000</xdr:colOff>
      <xdr:row>40</xdr:row>
      <xdr:rowOff>131445</xdr:rowOff>
    </xdr:to>
    <xdr:cxnSp macro="">
      <xdr:nvCxnSpPr>
        <xdr:cNvPr id="540" name="直線コネクタ 539">
          <a:extLst>
            <a:ext uri="{FF2B5EF4-FFF2-40B4-BE49-F238E27FC236}">
              <a16:creationId xmlns:a16="http://schemas.microsoft.com/office/drawing/2014/main" id="{35B478A5-79FA-423F-9912-EFBB8A8D37E1}"/>
            </a:ext>
          </a:extLst>
        </xdr:cNvPr>
        <xdr:cNvCxnSpPr/>
      </xdr:nvCxnSpPr>
      <xdr:spPr>
        <a:xfrm>
          <a:off x="15481300" y="69837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29210</xdr:rowOff>
    </xdr:from>
    <xdr:to>
      <xdr:col>76</xdr:col>
      <xdr:colOff>165100</xdr:colOff>
      <xdr:row>40</xdr:row>
      <xdr:rowOff>130810</xdr:rowOff>
    </xdr:to>
    <xdr:sp macro="" textlink="">
      <xdr:nvSpPr>
        <xdr:cNvPr id="541" name="楕円 540">
          <a:extLst>
            <a:ext uri="{FF2B5EF4-FFF2-40B4-BE49-F238E27FC236}">
              <a16:creationId xmlns:a16="http://schemas.microsoft.com/office/drawing/2014/main" id="{BBDB6AC0-12E8-4C43-8394-1398458A535E}"/>
            </a:ext>
          </a:extLst>
        </xdr:cNvPr>
        <xdr:cNvSpPr/>
      </xdr:nvSpPr>
      <xdr:spPr>
        <a:xfrm>
          <a:off x="14541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80010</xdr:rowOff>
    </xdr:from>
    <xdr:to>
      <xdr:col>81</xdr:col>
      <xdr:colOff>50800</xdr:colOff>
      <xdr:row>40</xdr:row>
      <xdr:rowOff>125730</xdr:rowOff>
    </xdr:to>
    <xdr:cxnSp macro="">
      <xdr:nvCxnSpPr>
        <xdr:cNvPr id="542" name="直線コネクタ 541">
          <a:extLst>
            <a:ext uri="{FF2B5EF4-FFF2-40B4-BE49-F238E27FC236}">
              <a16:creationId xmlns:a16="http://schemas.microsoft.com/office/drawing/2014/main" id="{FAA91DA1-8FE5-4B88-9D1A-60D5E79C4DD9}"/>
            </a:ext>
          </a:extLst>
        </xdr:cNvPr>
        <xdr:cNvCxnSpPr/>
      </xdr:nvCxnSpPr>
      <xdr:spPr>
        <a:xfrm>
          <a:off x="14592300" y="69380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132080</xdr:rowOff>
    </xdr:from>
    <xdr:to>
      <xdr:col>72</xdr:col>
      <xdr:colOff>38100</xdr:colOff>
      <xdr:row>40</xdr:row>
      <xdr:rowOff>62230</xdr:rowOff>
    </xdr:to>
    <xdr:sp macro="" textlink="">
      <xdr:nvSpPr>
        <xdr:cNvPr id="543" name="楕円 542">
          <a:extLst>
            <a:ext uri="{FF2B5EF4-FFF2-40B4-BE49-F238E27FC236}">
              <a16:creationId xmlns:a16="http://schemas.microsoft.com/office/drawing/2014/main" id="{AB3B1EAC-6574-4144-B766-1E51DCB172DD}"/>
            </a:ext>
          </a:extLst>
        </xdr:cNvPr>
        <xdr:cNvSpPr/>
      </xdr:nvSpPr>
      <xdr:spPr>
        <a:xfrm>
          <a:off x="13652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11430</xdr:rowOff>
    </xdr:from>
    <xdr:to>
      <xdr:col>76</xdr:col>
      <xdr:colOff>114300</xdr:colOff>
      <xdr:row>40</xdr:row>
      <xdr:rowOff>80010</xdr:rowOff>
    </xdr:to>
    <xdr:cxnSp macro="">
      <xdr:nvCxnSpPr>
        <xdr:cNvPr id="544" name="直線コネクタ 543">
          <a:extLst>
            <a:ext uri="{FF2B5EF4-FFF2-40B4-BE49-F238E27FC236}">
              <a16:creationId xmlns:a16="http://schemas.microsoft.com/office/drawing/2014/main" id="{1E21882C-9979-4D4D-BEB7-DCB5641593DD}"/>
            </a:ext>
          </a:extLst>
        </xdr:cNvPr>
        <xdr:cNvCxnSpPr/>
      </xdr:nvCxnSpPr>
      <xdr:spPr>
        <a:xfrm>
          <a:off x="13703300" y="68694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61595</xdr:rowOff>
    </xdr:from>
    <xdr:to>
      <xdr:col>67</xdr:col>
      <xdr:colOff>101600</xdr:colOff>
      <xdr:row>39</xdr:row>
      <xdr:rowOff>163195</xdr:rowOff>
    </xdr:to>
    <xdr:sp macro="" textlink="">
      <xdr:nvSpPr>
        <xdr:cNvPr id="545" name="楕円 544">
          <a:extLst>
            <a:ext uri="{FF2B5EF4-FFF2-40B4-BE49-F238E27FC236}">
              <a16:creationId xmlns:a16="http://schemas.microsoft.com/office/drawing/2014/main" id="{95C38ECA-2CD1-42F3-9277-B4A57D2A82F3}"/>
            </a:ext>
          </a:extLst>
        </xdr:cNvPr>
        <xdr:cNvSpPr/>
      </xdr:nvSpPr>
      <xdr:spPr>
        <a:xfrm>
          <a:off x="12763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112395</xdr:rowOff>
    </xdr:from>
    <xdr:to>
      <xdr:col>71</xdr:col>
      <xdr:colOff>177800</xdr:colOff>
      <xdr:row>40</xdr:row>
      <xdr:rowOff>11430</xdr:rowOff>
    </xdr:to>
    <xdr:cxnSp macro="">
      <xdr:nvCxnSpPr>
        <xdr:cNvPr id="546" name="直線コネクタ 545">
          <a:extLst>
            <a:ext uri="{FF2B5EF4-FFF2-40B4-BE49-F238E27FC236}">
              <a16:creationId xmlns:a16="http://schemas.microsoft.com/office/drawing/2014/main" id="{E38C01FE-0B5E-4EB6-9B7E-ED38D04EE819}"/>
            </a:ext>
          </a:extLst>
        </xdr:cNvPr>
        <xdr:cNvCxnSpPr/>
      </xdr:nvCxnSpPr>
      <xdr:spPr>
        <a:xfrm>
          <a:off x="12814300" y="67989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5E3F813D-9B63-4841-9526-3F56A6CC0BBC}"/>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F057AB27-EB2D-4E88-B888-30A755A10681}"/>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72BB38FD-3714-40A8-9391-050CCA32AE87}"/>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DE03533-6DF8-4F2E-AB56-12B1651506FA}"/>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167657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167C68CB-F967-4BFB-9D36-04230612BDEF}"/>
            </a:ext>
          </a:extLst>
        </xdr:cNvPr>
        <xdr:cNvSpPr txBox="1"/>
      </xdr:nvSpPr>
      <xdr:spPr>
        <a:xfrm>
          <a:off x="152660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121937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46291798-C0EE-42C5-A636-7D6DB3942458}"/>
            </a:ext>
          </a:extLst>
        </xdr:cNvPr>
        <xdr:cNvSpPr txBox="1"/>
      </xdr:nvSpPr>
      <xdr:spPr>
        <a:xfrm>
          <a:off x="143897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53357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E2475EFB-8539-4CCF-A59A-CC64921FA90E}"/>
            </a:ext>
          </a:extLst>
        </xdr:cNvPr>
        <xdr:cNvSpPr txBox="1"/>
      </xdr:nvSpPr>
      <xdr:spPr>
        <a:xfrm>
          <a:off x="135007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154322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D8ED77B3-D010-482D-9779-6FCCE429F0D7}"/>
            </a:ext>
          </a:extLst>
        </xdr:cNvPr>
        <xdr:cNvSpPr txBox="1"/>
      </xdr:nvSpPr>
      <xdr:spPr>
        <a:xfrm>
          <a:off x="12611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BFB04FDF-35E7-457B-A333-6F9AFDAECB3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F85D7F6D-2307-4671-AEEB-56B444C1E27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B6F7427A-1DF8-40A9-9761-F456A534A50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4FAE7520-EF27-4C61-B9C0-73710C8DBD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D4AF4454-FC96-4FA3-A2F3-A7C597570E6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B07F97BB-E9E8-447A-A7DD-97602C5997B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CAE370CF-932F-4C2C-8EB4-77D3B93C37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BD344681-6FED-4151-BB75-88F531CFE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5F2CA6C4-A11C-4F4E-ADC6-47888006527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13D44F79-DD0E-491C-92F2-94FBC441D99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5F4A0FA5-76AB-450E-B3E9-600DBB89E33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97B9270E-0B23-4672-8F0F-FE71B3ED4B8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1E387E7D-8797-4478-87FD-59A2351337D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BD2CDB66-D9FF-4C74-A5BE-F63D055D498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13289FAB-E749-4582-BAD4-6B0FA97C6C7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B4BCE0AD-C4DC-4983-879E-26CAD55EABB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1D329736-EB0F-4A5B-B8F1-F6B4DC78B3D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D3D480E8-D671-424C-AD04-54B08EEF68E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93249908-2B4C-4C1D-AE13-54C27380BC5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C68E2178-51AE-4C00-AECB-71A90F5CBFF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A846C115-76E0-4CF8-AE5F-B4A6F98FC13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7B40A3A9-949E-4442-8D44-7DD3831785D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319E24FC-D2CB-4475-B90A-953F9E130CE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135CD5D4-78A3-4E33-A5AB-7104D966B6EE}"/>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8F03326C-F426-48D7-9C44-E02699C0F036}"/>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1BFE79E6-F420-4EC1-96EE-1736418FA2F1}"/>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34907099-2A1F-4D47-BF9F-7AC0425A22FB}"/>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a:extLst>
            <a:ext uri="{FF2B5EF4-FFF2-40B4-BE49-F238E27FC236}">
              <a16:creationId xmlns:a16="http://schemas.microsoft.com/office/drawing/2014/main" id="{AA6BE8D0-2A8D-45BC-8420-E05627E6A3CF}"/>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A8B41317-18B4-4616-A315-BA1C5791254E}"/>
            </a:ext>
          </a:extLst>
        </xdr:cNvPr>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a:extLst>
            <a:ext uri="{FF2B5EF4-FFF2-40B4-BE49-F238E27FC236}">
              <a16:creationId xmlns:a16="http://schemas.microsoft.com/office/drawing/2014/main" id="{15033D9B-00AA-417B-AC54-A38CA61C4B41}"/>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a:extLst>
            <a:ext uri="{FF2B5EF4-FFF2-40B4-BE49-F238E27FC236}">
              <a16:creationId xmlns:a16="http://schemas.microsoft.com/office/drawing/2014/main" id="{F47B6264-9C06-4719-8D88-84F68313133B}"/>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a:extLst>
            <a:ext uri="{FF2B5EF4-FFF2-40B4-BE49-F238E27FC236}">
              <a16:creationId xmlns:a16="http://schemas.microsoft.com/office/drawing/2014/main" id="{46774235-47CD-4F94-B82A-2C9E6101214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a:extLst>
            <a:ext uri="{FF2B5EF4-FFF2-40B4-BE49-F238E27FC236}">
              <a16:creationId xmlns:a16="http://schemas.microsoft.com/office/drawing/2014/main" id="{4EB821F0-E9BD-422E-87F1-E9177454F4CB}"/>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88" name="フローチャート: 判断 587">
          <a:extLst>
            <a:ext uri="{FF2B5EF4-FFF2-40B4-BE49-F238E27FC236}">
              <a16:creationId xmlns:a16="http://schemas.microsoft.com/office/drawing/2014/main" id="{01034A58-19E0-49EF-B4B6-93DC0F92943E}"/>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7AAF65F-6B20-4742-9570-E8FC45A1F3B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737278B-F99D-4104-9DC4-338FFEA836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98C16C5-0CD4-4E2D-B2D8-28A8E7C1D36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13D9568-4CB0-4A3B-8E07-9ECF237281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2581583E-D182-40DB-9EBF-E7CE9D394E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594" name="楕円 593">
          <a:extLst>
            <a:ext uri="{FF2B5EF4-FFF2-40B4-BE49-F238E27FC236}">
              <a16:creationId xmlns:a16="http://schemas.microsoft.com/office/drawing/2014/main" id="{10F2292A-1663-456C-838C-9C679D1DA8C6}"/>
            </a:ext>
          </a:extLst>
        </xdr:cNvPr>
        <xdr:cNvSpPr/>
      </xdr:nvSpPr>
      <xdr:spPr>
        <a:xfrm>
          <a:off x="221107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652</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4396773D-26FD-4545-BF03-B8B28B7239D0}"/>
            </a:ext>
          </a:extLst>
        </xdr:cNvPr>
        <xdr:cNvSpPr txBox="1"/>
      </xdr:nvSpPr>
      <xdr:spPr>
        <a:xfrm>
          <a:off x="22199600" y="65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158750</xdr:rowOff>
    </xdr:from>
    <xdr:to>
      <xdr:col>112</xdr:col>
      <xdr:colOff>38100</xdr:colOff>
      <xdr:row>39</xdr:row>
      <xdr:rowOff>88900</xdr:rowOff>
    </xdr:to>
    <xdr:sp macro="" textlink="">
      <xdr:nvSpPr>
        <xdr:cNvPr id="596" name="楕円 595">
          <a:extLst>
            <a:ext uri="{FF2B5EF4-FFF2-40B4-BE49-F238E27FC236}">
              <a16:creationId xmlns:a16="http://schemas.microsoft.com/office/drawing/2014/main" id="{8990A11F-63D6-4D7D-B51E-C344FD0D49F0}"/>
            </a:ext>
          </a:extLst>
        </xdr:cNvPr>
        <xdr:cNvSpPr/>
      </xdr:nvSpPr>
      <xdr:spPr>
        <a:xfrm>
          <a:off x="2127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28575</xdr:rowOff>
    </xdr:from>
    <xdr:to>
      <xdr:col>116</xdr:col>
      <xdr:colOff>63500</xdr:colOff>
      <xdr:row>39</xdr:row>
      <xdr:rowOff>38100</xdr:rowOff>
    </xdr:to>
    <xdr:cxnSp macro="">
      <xdr:nvCxnSpPr>
        <xdr:cNvPr id="597" name="直線コネクタ 596">
          <a:extLst>
            <a:ext uri="{FF2B5EF4-FFF2-40B4-BE49-F238E27FC236}">
              <a16:creationId xmlns:a16="http://schemas.microsoft.com/office/drawing/2014/main" id="{2314B73B-7774-414C-A761-C77F08C34CD5}"/>
            </a:ext>
          </a:extLst>
        </xdr:cNvPr>
        <xdr:cNvCxnSpPr/>
      </xdr:nvCxnSpPr>
      <xdr:spPr>
        <a:xfrm flipV="1">
          <a:off x="21323300" y="67151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80645</xdr:rowOff>
    </xdr:from>
    <xdr:to>
      <xdr:col>107</xdr:col>
      <xdr:colOff>101600</xdr:colOff>
      <xdr:row>39</xdr:row>
      <xdr:rowOff>10795</xdr:rowOff>
    </xdr:to>
    <xdr:sp macro="" textlink="">
      <xdr:nvSpPr>
        <xdr:cNvPr id="598" name="楕円 597">
          <a:extLst>
            <a:ext uri="{FF2B5EF4-FFF2-40B4-BE49-F238E27FC236}">
              <a16:creationId xmlns:a16="http://schemas.microsoft.com/office/drawing/2014/main" id="{6DA6BC43-27EF-4808-B967-C2DD394EB9D6}"/>
            </a:ext>
          </a:extLst>
        </xdr:cNvPr>
        <xdr:cNvSpPr/>
      </xdr:nvSpPr>
      <xdr:spPr>
        <a:xfrm>
          <a:off x="20383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131445</xdr:rowOff>
    </xdr:from>
    <xdr:to>
      <xdr:col>111</xdr:col>
      <xdr:colOff>177800</xdr:colOff>
      <xdr:row>39</xdr:row>
      <xdr:rowOff>38100</xdr:rowOff>
    </xdr:to>
    <xdr:cxnSp macro="">
      <xdr:nvCxnSpPr>
        <xdr:cNvPr id="599" name="直線コネクタ 598">
          <a:extLst>
            <a:ext uri="{FF2B5EF4-FFF2-40B4-BE49-F238E27FC236}">
              <a16:creationId xmlns:a16="http://schemas.microsoft.com/office/drawing/2014/main" id="{7F22E590-D35D-4FB8-9EB7-CEBE47545A06}"/>
            </a:ext>
          </a:extLst>
        </xdr:cNvPr>
        <xdr:cNvCxnSpPr/>
      </xdr:nvCxnSpPr>
      <xdr:spPr>
        <a:xfrm>
          <a:off x="20434300" y="66465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92075</xdr:rowOff>
    </xdr:from>
    <xdr:to>
      <xdr:col>102</xdr:col>
      <xdr:colOff>165100</xdr:colOff>
      <xdr:row>39</xdr:row>
      <xdr:rowOff>22225</xdr:rowOff>
    </xdr:to>
    <xdr:sp macro="" textlink="">
      <xdr:nvSpPr>
        <xdr:cNvPr id="600" name="楕円 599">
          <a:extLst>
            <a:ext uri="{FF2B5EF4-FFF2-40B4-BE49-F238E27FC236}">
              <a16:creationId xmlns:a16="http://schemas.microsoft.com/office/drawing/2014/main" id="{1F9C1DD5-D8BC-4E63-B190-766F74AA50B9}"/>
            </a:ext>
          </a:extLst>
        </xdr:cNvPr>
        <xdr:cNvSpPr/>
      </xdr:nvSpPr>
      <xdr:spPr>
        <a:xfrm>
          <a:off x="19494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131445</xdr:rowOff>
    </xdr:from>
    <xdr:to>
      <xdr:col>107</xdr:col>
      <xdr:colOff>50800</xdr:colOff>
      <xdr:row>38</xdr:row>
      <xdr:rowOff>142875</xdr:rowOff>
    </xdr:to>
    <xdr:cxnSp macro="">
      <xdr:nvCxnSpPr>
        <xdr:cNvPr id="601" name="直線コネクタ 600">
          <a:extLst>
            <a:ext uri="{FF2B5EF4-FFF2-40B4-BE49-F238E27FC236}">
              <a16:creationId xmlns:a16="http://schemas.microsoft.com/office/drawing/2014/main" id="{91668BDE-AFB4-40A5-B019-9D1E41D4703F}"/>
            </a:ext>
          </a:extLst>
        </xdr:cNvPr>
        <xdr:cNvCxnSpPr/>
      </xdr:nvCxnSpPr>
      <xdr:spPr>
        <a:xfrm flipV="1">
          <a:off x="19545300" y="66465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101600</xdr:rowOff>
    </xdr:from>
    <xdr:to>
      <xdr:col>98</xdr:col>
      <xdr:colOff>38100</xdr:colOff>
      <xdr:row>39</xdr:row>
      <xdr:rowOff>31750</xdr:rowOff>
    </xdr:to>
    <xdr:sp macro="" textlink="">
      <xdr:nvSpPr>
        <xdr:cNvPr id="602" name="楕円 601">
          <a:extLst>
            <a:ext uri="{FF2B5EF4-FFF2-40B4-BE49-F238E27FC236}">
              <a16:creationId xmlns:a16="http://schemas.microsoft.com/office/drawing/2014/main" id="{FEF58A1D-68FF-4010-ACFC-1195B2EEE9FF}"/>
            </a:ext>
          </a:extLst>
        </xdr:cNvPr>
        <xdr:cNvSpPr/>
      </xdr:nvSpPr>
      <xdr:spPr>
        <a:xfrm>
          <a:off x="18605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142875</xdr:rowOff>
    </xdr:from>
    <xdr:to>
      <xdr:col>102</xdr:col>
      <xdr:colOff>114300</xdr:colOff>
      <xdr:row>38</xdr:row>
      <xdr:rowOff>152400</xdr:rowOff>
    </xdr:to>
    <xdr:cxnSp macro="">
      <xdr:nvCxnSpPr>
        <xdr:cNvPr id="603" name="直線コネクタ 602">
          <a:extLst>
            <a:ext uri="{FF2B5EF4-FFF2-40B4-BE49-F238E27FC236}">
              <a16:creationId xmlns:a16="http://schemas.microsoft.com/office/drawing/2014/main" id="{DA2E6DA9-E201-441E-BD14-A3831B6D996E}"/>
            </a:ext>
          </a:extLst>
        </xdr:cNvPr>
        <xdr:cNvCxnSpPr/>
      </xdr:nvCxnSpPr>
      <xdr:spPr>
        <a:xfrm flipV="1">
          <a:off x="18656300" y="66579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727D6C20-0A0F-493C-8E42-239801B15105}"/>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9B4898E7-20D1-4AB5-BE9C-2583C9F7EA96}"/>
            </a:ext>
          </a:extLst>
        </xdr:cNvPr>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BD2F441F-000E-4FC8-94F2-A93C79D62E2A}"/>
            </a:ext>
          </a:extLst>
        </xdr:cNvPr>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CBF08088-0158-4BE3-88D9-4CDEB2ADD0A5}"/>
            </a:ext>
          </a:extLst>
        </xdr:cNvPr>
        <xdr:cNvSpPr txBox="1"/>
      </xdr:nvSpPr>
      <xdr:spPr>
        <a:xfrm>
          <a:off x="18421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105427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39788766-17E1-4DED-B53E-08E74D6DB8C9}"/>
            </a:ext>
          </a:extLst>
        </xdr:cNvPr>
        <xdr:cNvSpPr txBox="1"/>
      </xdr:nvSpPr>
      <xdr:spPr>
        <a:xfrm>
          <a:off x="210757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27322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269ECAA4-AAC2-43FC-9E1D-B8FF24F3383A}"/>
            </a:ext>
          </a:extLst>
        </xdr:cNvPr>
        <xdr:cNvSpPr txBox="1"/>
      </xdr:nvSpPr>
      <xdr:spPr>
        <a:xfrm>
          <a:off x="20199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38752</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7A88A226-6313-42D1-8E0A-70A7D6D0FBF5}"/>
            </a:ext>
          </a:extLst>
        </xdr:cNvPr>
        <xdr:cNvSpPr txBox="1"/>
      </xdr:nvSpPr>
      <xdr:spPr>
        <a:xfrm>
          <a:off x="1931042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48277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F39F4364-640C-4EB9-9542-EE94D94C8CA7}"/>
            </a:ext>
          </a:extLst>
        </xdr:cNvPr>
        <xdr:cNvSpPr txBox="1"/>
      </xdr:nvSpPr>
      <xdr:spPr>
        <a:xfrm>
          <a:off x="18421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F28D0EBD-FA44-4484-B4E9-4AFED200A0C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CA3E390C-46CA-44AE-BAF6-4A3B6C61C25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7824094C-AC5D-4426-A79A-0A8ED37BC7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F30C1659-3912-42BD-BD11-E5A12334D15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779D2EAC-5DE8-4A21-97D3-F084F965DD3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51F1F36C-747D-4062-A8F1-76838731A5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69E79D03-3C76-4A51-9681-0E42D67B343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C5CE60EF-6D79-4FC0-A069-4D118A6546B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C3C5FF86-8E7C-4DD9-B8D2-753A5F44E7B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F82FCE97-FADB-46AE-820E-B4F19CC02D5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B2EC4AEC-A017-4177-9D93-C9FB9F90B2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9EAFBF89-21ED-4E14-8A8D-ADB5D15C275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BBEFF312-5283-4FF2-BF1E-D55AD42F2ED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3CDFB6BF-1100-4170-9FA2-28E8F1FDF83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BFBC30C7-A4C9-4C00-BDC3-DED131255EA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0A0C9FA4-3FCD-4B6E-874B-8A5B877E5DA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EEA77C6B-7A6D-4765-B2E8-AB4EBC3633D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CD0C9566-739D-4288-977A-6D5B6C8EA50F}"/>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F83F5370-1D41-4136-A6B2-80FA50FB6C3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3AE1C092-8F5A-4B73-8A17-7FFA85C7C02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C5F23EDF-ACD3-4CAF-9F55-65C14C69CE9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93E759E3-C8DB-44B4-99E3-171E08ECD34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a:extLst>
            <a:ext uri="{FF2B5EF4-FFF2-40B4-BE49-F238E27FC236}">
              <a16:creationId xmlns:a16="http://schemas.microsoft.com/office/drawing/2014/main" id="{F815D768-58E8-4AFC-BF26-BADF8B5867F9}"/>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4AE1060E-39C6-40E7-9D92-33FA3B2C9BF6}"/>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a:extLst>
            <a:ext uri="{FF2B5EF4-FFF2-40B4-BE49-F238E27FC236}">
              <a16:creationId xmlns:a16="http://schemas.microsoft.com/office/drawing/2014/main" id="{AAF1BB65-7E10-4AAD-9860-80D735F5B3A6}"/>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28B15EAA-CD95-4CBF-B384-DFF47F82E626}"/>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a:extLst>
            <a:ext uri="{FF2B5EF4-FFF2-40B4-BE49-F238E27FC236}">
              <a16:creationId xmlns:a16="http://schemas.microsoft.com/office/drawing/2014/main" id="{C21F6379-47AA-414C-989A-3D8C4EF97A1F}"/>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C31F7CC-8AEB-407C-B1AC-AA95CC654A06}"/>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a:extLst>
            <a:ext uri="{FF2B5EF4-FFF2-40B4-BE49-F238E27FC236}">
              <a16:creationId xmlns:a16="http://schemas.microsoft.com/office/drawing/2014/main" id="{82D1202D-221C-4F95-B1D4-6B5A30F26AD7}"/>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a:extLst>
            <a:ext uri="{FF2B5EF4-FFF2-40B4-BE49-F238E27FC236}">
              <a16:creationId xmlns:a16="http://schemas.microsoft.com/office/drawing/2014/main" id="{92DD76B3-8EAE-41CE-A669-3AA752EAF85C}"/>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a:extLst>
            <a:ext uri="{FF2B5EF4-FFF2-40B4-BE49-F238E27FC236}">
              <a16:creationId xmlns:a16="http://schemas.microsoft.com/office/drawing/2014/main" id="{8549823F-4784-48D3-AF1D-D4B0137EC16C}"/>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a:extLst>
            <a:ext uri="{FF2B5EF4-FFF2-40B4-BE49-F238E27FC236}">
              <a16:creationId xmlns:a16="http://schemas.microsoft.com/office/drawing/2014/main" id="{1789C145-45CC-4B53-893E-B792C94D5A45}"/>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644" name="フローチャート: 判断 643">
          <a:extLst>
            <a:ext uri="{FF2B5EF4-FFF2-40B4-BE49-F238E27FC236}">
              <a16:creationId xmlns:a16="http://schemas.microsoft.com/office/drawing/2014/main" id="{462E10DF-6DDC-4CCD-9E34-62F9D9B743CE}"/>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FC27601-70E1-468D-9002-E0E9F9FA0FE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FEAE651-EE17-4C8C-8846-028C2570623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627535C-683B-465B-B2AC-E5DBD383379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53D682E-BFF7-4D2C-A59A-C27CF6A0BFA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5EE32A9-1F22-4CFD-BF62-8A74B2CDECD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49784</xdr:rowOff>
    </xdr:from>
    <xdr:to>
      <xdr:col>85</xdr:col>
      <xdr:colOff>177800</xdr:colOff>
      <xdr:row>58</xdr:row>
      <xdr:rowOff>151384</xdr:rowOff>
    </xdr:to>
    <xdr:sp macro="" textlink="">
      <xdr:nvSpPr>
        <xdr:cNvPr id="650" name="楕円 649">
          <a:extLst>
            <a:ext uri="{FF2B5EF4-FFF2-40B4-BE49-F238E27FC236}">
              <a16:creationId xmlns:a16="http://schemas.microsoft.com/office/drawing/2014/main" id="{90E581F1-BAC3-4605-9A94-2AD199053AA3}"/>
            </a:ext>
          </a:extLst>
        </xdr:cNvPr>
        <xdr:cNvSpPr/>
      </xdr:nvSpPr>
      <xdr:spPr>
        <a:xfrm>
          <a:off x="162687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72661</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B5002D9-BB6C-4F56-9559-02DD09D0D2A4}"/>
            </a:ext>
          </a:extLst>
        </xdr:cNvPr>
        <xdr:cNvSpPr txBox="1"/>
      </xdr:nvSpPr>
      <xdr:spPr>
        <a:xfrm>
          <a:off x="16357600" y="984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xdr:rowOff>
    </xdr:from>
    <xdr:to>
      <xdr:col>81</xdr:col>
      <xdr:colOff>101600</xdr:colOff>
      <xdr:row>58</xdr:row>
      <xdr:rowOff>103378</xdr:rowOff>
    </xdr:to>
    <xdr:sp macro="" textlink="">
      <xdr:nvSpPr>
        <xdr:cNvPr id="652" name="楕円 651">
          <a:extLst>
            <a:ext uri="{FF2B5EF4-FFF2-40B4-BE49-F238E27FC236}">
              <a16:creationId xmlns:a16="http://schemas.microsoft.com/office/drawing/2014/main" id="{E98681E3-87EA-4E0E-B94F-D457EBE30EAD}"/>
            </a:ext>
          </a:extLst>
        </xdr:cNvPr>
        <xdr:cNvSpPr/>
      </xdr:nvSpPr>
      <xdr:spPr>
        <a:xfrm>
          <a:off x="15430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52578</xdr:rowOff>
    </xdr:from>
    <xdr:to>
      <xdr:col>85</xdr:col>
      <xdr:colOff>127000</xdr:colOff>
      <xdr:row>58</xdr:row>
      <xdr:rowOff>100584</xdr:rowOff>
    </xdr:to>
    <xdr:cxnSp macro="">
      <xdr:nvCxnSpPr>
        <xdr:cNvPr id="653" name="直線コネクタ 652">
          <a:extLst>
            <a:ext uri="{FF2B5EF4-FFF2-40B4-BE49-F238E27FC236}">
              <a16:creationId xmlns:a16="http://schemas.microsoft.com/office/drawing/2014/main" id="{292E785C-90CA-4924-B140-EFC8C6957367}"/>
            </a:ext>
          </a:extLst>
        </xdr:cNvPr>
        <xdr:cNvCxnSpPr/>
      </xdr:nvCxnSpPr>
      <xdr:spPr>
        <a:xfrm>
          <a:off x="15481300" y="999667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122936</xdr:rowOff>
    </xdr:from>
    <xdr:to>
      <xdr:col>76</xdr:col>
      <xdr:colOff>165100</xdr:colOff>
      <xdr:row>58</xdr:row>
      <xdr:rowOff>53086</xdr:rowOff>
    </xdr:to>
    <xdr:sp macro="" textlink="">
      <xdr:nvSpPr>
        <xdr:cNvPr id="654" name="楕円 653">
          <a:extLst>
            <a:ext uri="{FF2B5EF4-FFF2-40B4-BE49-F238E27FC236}">
              <a16:creationId xmlns:a16="http://schemas.microsoft.com/office/drawing/2014/main" id="{937639CC-9368-47E4-ADD2-0FD4F1A3F9CF}"/>
            </a:ext>
          </a:extLst>
        </xdr:cNvPr>
        <xdr:cNvSpPr/>
      </xdr:nvSpPr>
      <xdr:spPr>
        <a:xfrm>
          <a:off x="145415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xdr:rowOff>
    </xdr:from>
    <xdr:to>
      <xdr:col>81</xdr:col>
      <xdr:colOff>50800</xdr:colOff>
      <xdr:row>58</xdr:row>
      <xdr:rowOff>52578</xdr:rowOff>
    </xdr:to>
    <xdr:cxnSp macro="">
      <xdr:nvCxnSpPr>
        <xdr:cNvPr id="655" name="直線コネクタ 654">
          <a:extLst>
            <a:ext uri="{FF2B5EF4-FFF2-40B4-BE49-F238E27FC236}">
              <a16:creationId xmlns:a16="http://schemas.microsoft.com/office/drawing/2014/main" id="{294B685F-6C29-4374-A86C-3602DC4E05B4}"/>
            </a:ext>
          </a:extLst>
        </xdr:cNvPr>
        <xdr:cNvCxnSpPr/>
      </xdr:nvCxnSpPr>
      <xdr:spPr>
        <a:xfrm>
          <a:off x="14592300" y="994638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61214</xdr:rowOff>
    </xdr:from>
    <xdr:to>
      <xdr:col>72</xdr:col>
      <xdr:colOff>38100</xdr:colOff>
      <xdr:row>57</xdr:row>
      <xdr:rowOff>162814</xdr:rowOff>
    </xdr:to>
    <xdr:sp macro="" textlink="">
      <xdr:nvSpPr>
        <xdr:cNvPr id="656" name="楕円 655">
          <a:extLst>
            <a:ext uri="{FF2B5EF4-FFF2-40B4-BE49-F238E27FC236}">
              <a16:creationId xmlns:a16="http://schemas.microsoft.com/office/drawing/2014/main" id="{0DA10EF7-CFD8-42B0-9428-26CA87299F52}"/>
            </a:ext>
          </a:extLst>
        </xdr:cNvPr>
        <xdr:cNvSpPr/>
      </xdr:nvSpPr>
      <xdr:spPr>
        <a:xfrm>
          <a:off x="13652500" y="98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112014</xdr:rowOff>
    </xdr:from>
    <xdr:to>
      <xdr:col>76</xdr:col>
      <xdr:colOff>114300</xdr:colOff>
      <xdr:row>58</xdr:row>
      <xdr:rowOff>2286</xdr:rowOff>
    </xdr:to>
    <xdr:cxnSp macro="">
      <xdr:nvCxnSpPr>
        <xdr:cNvPr id="657" name="直線コネクタ 656">
          <a:extLst>
            <a:ext uri="{FF2B5EF4-FFF2-40B4-BE49-F238E27FC236}">
              <a16:creationId xmlns:a16="http://schemas.microsoft.com/office/drawing/2014/main" id="{F145B662-3325-4FBA-8C70-EA02B739377D}"/>
            </a:ext>
          </a:extLst>
        </xdr:cNvPr>
        <xdr:cNvCxnSpPr/>
      </xdr:nvCxnSpPr>
      <xdr:spPr>
        <a:xfrm>
          <a:off x="13703300" y="988466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8636</xdr:rowOff>
    </xdr:from>
    <xdr:to>
      <xdr:col>67</xdr:col>
      <xdr:colOff>101600</xdr:colOff>
      <xdr:row>57</xdr:row>
      <xdr:rowOff>110236</xdr:rowOff>
    </xdr:to>
    <xdr:sp macro="" textlink="">
      <xdr:nvSpPr>
        <xdr:cNvPr id="658" name="楕円 657">
          <a:extLst>
            <a:ext uri="{FF2B5EF4-FFF2-40B4-BE49-F238E27FC236}">
              <a16:creationId xmlns:a16="http://schemas.microsoft.com/office/drawing/2014/main" id="{73DB6DD5-CFCF-4C23-875F-8D7882AE6687}"/>
            </a:ext>
          </a:extLst>
        </xdr:cNvPr>
        <xdr:cNvSpPr/>
      </xdr:nvSpPr>
      <xdr:spPr>
        <a:xfrm>
          <a:off x="12763500" y="9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59436</xdr:rowOff>
    </xdr:from>
    <xdr:to>
      <xdr:col>71</xdr:col>
      <xdr:colOff>177800</xdr:colOff>
      <xdr:row>57</xdr:row>
      <xdr:rowOff>112014</xdr:rowOff>
    </xdr:to>
    <xdr:cxnSp macro="">
      <xdr:nvCxnSpPr>
        <xdr:cNvPr id="659" name="直線コネクタ 658">
          <a:extLst>
            <a:ext uri="{FF2B5EF4-FFF2-40B4-BE49-F238E27FC236}">
              <a16:creationId xmlns:a16="http://schemas.microsoft.com/office/drawing/2014/main" id="{489EA28C-D548-4C01-9270-2435DCFAA8C6}"/>
            </a:ext>
          </a:extLst>
        </xdr:cNvPr>
        <xdr:cNvCxnSpPr/>
      </xdr:nvCxnSpPr>
      <xdr:spPr>
        <a:xfrm>
          <a:off x="12814300" y="983208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660" name="n_1aveValue【学校施設】&#10;有形固定資産減価償却率">
          <a:extLst>
            <a:ext uri="{FF2B5EF4-FFF2-40B4-BE49-F238E27FC236}">
              <a16:creationId xmlns:a16="http://schemas.microsoft.com/office/drawing/2014/main" id="{ECAA7852-43B9-4CAD-A711-F5D50815C504}"/>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661" name="n_2aveValue【学校施設】&#10;有形固定資産減価償却率">
          <a:extLst>
            <a:ext uri="{FF2B5EF4-FFF2-40B4-BE49-F238E27FC236}">
              <a16:creationId xmlns:a16="http://schemas.microsoft.com/office/drawing/2014/main" id="{3429A050-5918-4AF9-A097-61A1CDD10646}"/>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662" name="n_3aveValue【学校施設】&#10;有形固定資産減価償却率">
          <a:extLst>
            <a:ext uri="{FF2B5EF4-FFF2-40B4-BE49-F238E27FC236}">
              <a16:creationId xmlns:a16="http://schemas.microsoft.com/office/drawing/2014/main" id="{778AE914-546A-4041-88C0-077589BDE110}"/>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663" name="n_4aveValue【学校施設】&#10;有形固定資産減価償却率">
          <a:extLst>
            <a:ext uri="{FF2B5EF4-FFF2-40B4-BE49-F238E27FC236}">
              <a16:creationId xmlns:a16="http://schemas.microsoft.com/office/drawing/2014/main" id="{A744D384-7498-43FF-8419-431E4F34FC7E}"/>
            </a:ext>
          </a:extLst>
        </xdr:cNvPr>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119905</xdr:rowOff>
    </xdr:from>
    <xdr:ext cx="405111" cy="259045"/>
    <xdr:sp macro="" textlink="">
      <xdr:nvSpPr>
        <xdr:cNvPr id="664" name="n_1mainValue【学校施設】&#10;有形固定資産減価償却率">
          <a:extLst>
            <a:ext uri="{FF2B5EF4-FFF2-40B4-BE49-F238E27FC236}">
              <a16:creationId xmlns:a16="http://schemas.microsoft.com/office/drawing/2014/main" id="{8E1ECEB1-1673-4FF3-A5CE-FD1188FD1A9F}"/>
            </a:ext>
          </a:extLst>
        </xdr:cNvPr>
        <xdr:cNvSpPr txBox="1"/>
      </xdr:nvSpPr>
      <xdr:spPr>
        <a:xfrm>
          <a:off x="1526604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69613</xdr:rowOff>
    </xdr:from>
    <xdr:ext cx="405111" cy="259045"/>
    <xdr:sp macro="" textlink="">
      <xdr:nvSpPr>
        <xdr:cNvPr id="665" name="n_2mainValue【学校施設】&#10;有形固定資産減価償却率">
          <a:extLst>
            <a:ext uri="{FF2B5EF4-FFF2-40B4-BE49-F238E27FC236}">
              <a16:creationId xmlns:a16="http://schemas.microsoft.com/office/drawing/2014/main" id="{6914A6B3-52ED-49DB-A9F4-2A24C9C88796}"/>
            </a:ext>
          </a:extLst>
        </xdr:cNvPr>
        <xdr:cNvSpPr txBox="1"/>
      </xdr:nvSpPr>
      <xdr:spPr>
        <a:xfrm>
          <a:off x="14389744" y="96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7891</xdr:rowOff>
    </xdr:from>
    <xdr:ext cx="405111" cy="259045"/>
    <xdr:sp macro="" textlink="">
      <xdr:nvSpPr>
        <xdr:cNvPr id="666" name="n_3mainValue【学校施設】&#10;有形固定資産減価償却率">
          <a:extLst>
            <a:ext uri="{FF2B5EF4-FFF2-40B4-BE49-F238E27FC236}">
              <a16:creationId xmlns:a16="http://schemas.microsoft.com/office/drawing/2014/main" id="{8720C0A5-7022-4EFC-BC4B-819221EFA7C2}"/>
            </a:ext>
          </a:extLst>
        </xdr:cNvPr>
        <xdr:cNvSpPr txBox="1"/>
      </xdr:nvSpPr>
      <xdr:spPr>
        <a:xfrm>
          <a:off x="1350074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126763</xdr:rowOff>
    </xdr:from>
    <xdr:ext cx="405111" cy="259045"/>
    <xdr:sp macro="" textlink="">
      <xdr:nvSpPr>
        <xdr:cNvPr id="667" name="n_4mainValue【学校施設】&#10;有形固定資産減価償却率">
          <a:extLst>
            <a:ext uri="{FF2B5EF4-FFF2-40B4-BE49-F238E27FC236}">
              <a16:creationId xmlns:a16="http://schemas.microsoft.com/office/drawing/2014/main" id="{23474FAB-CE5C-40A1-B52E-565D2E612407}"/>
            </a:ext>
          </a:extLst>
        </xdr:cNvPr>
        <xdr:cNvSpPr txBox="1"/>
      </xdr:nvSpPr>
      <xdr:spPr>
        <a:xfrm>
          <a:off x="12611744" y="955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163CACB6-FB86-425B-A966-2F3B5B2DF48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31A40B08-84E4-45D1-B0B6-9E678DF4CF3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54877744-78DF-443F-96D4-70EEB3E8837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77110D4E-FE37-41BD-80BD-D12A1170DF5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E0CBBF0-1E02-4A5E-89DE-B440790CD7B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F84A7812-A3CC-4904-97A5-8314436CE03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AC8C3ED1-C857-4452-A1D8-DDE302A2DB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4294E2B6-57AC-4F50-826B-EA397B3512F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7C61DA0E-C0F7-4A2F-8FD6-DD1E982FFB8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D45AE9FD-5B68-42BF-A023-C1C4269B878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A3CAE7B9-5B6C-4AA1-8211-3B58F823D0E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2913461D-5F92-4EEE-A0EB-3BAD275ADAC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78E506A6-3B7B-408D-9B10-783EBCF0367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2AC8D891-3237-480C-AC73-B2D8D65E5B0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315578F7-F73A-4A2B-8C7E-6E824106BF3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78EE7CDF-E60C-4F47-9B55-EB7FB91B5A6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FAA8AB15-66C3-4E8D-B9C1-0CD6AE4027F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0C01F03C-82B0-4A57-AF35-BE67E06335B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69BAA4B4-0038-4F92-BCC4-126C7A9FB7C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9D0EEE0F-AB5F-43A1-82E5-FAEE792CCF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B21DAFEB-C76D-4B1F-A040-F3FFBB28D66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5EEFA64F-85DC-45B4-AAA6-C2F89E1D542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a:extLst>
            <a:ext uri="{FF2B5EF4-FFF2-40B4-BE49-F238E27FC236}">
              <a16:creationId xmlns:a16="http://schemas.microsoft.com/office/drawing/2014/main" id="{C2631955-E21F-42FB-B6B7-1DCAFE9FE99D}"/>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a:extLst>
            <a:ext uri="{FF2B5EF4-FFF2-40B4-BE49-F238E27FC236}">
              <a16:creationId xmlns:a16="http://schemas.microsoft.com/office/drawing/2014/main" id="{F21F2764-96D3-4C7A-8651-677A7F548AEA}"/>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a:extLst>
            <a:ext uri="{FF2B5EF4-FFF2-40B4-BE49-F238E27FC236}">
              <a16:creationId xmlns:a16="http://schemas.microsoft.com/office/drawing/2014/main" id="{BB552288-F233-4AA6-95D4-A594861A6480}"/>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a:extLst>
            <a:ext uri="{FF2B5EF4-FFF2-40B4-BE49-F238E27FC236}">
              <a16:creationId xmlns:a16="http://schemas.microsoft.com/office/drawing/2014/main" id="{1403C003-7F91-4830-9948-4E9252EB2635}"/>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a:extLst>
            <a:ext uri="{FF2B5EF4-FFF2-40B4-BE49-F238E27FC236}">
              <a16:creationId xmlns:a16="http://schemas.microsoft.com/office/drawing/2014/main" id="{DEB2262B-8D4D-49D5-8032-685349B19326}"/>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95" name="【学校施設】&#10;一人当たり面積平均値テキスト">
          <a:extLst>
            <a:ext uri="{FF2B5EF4-FFF2-40B4-BE49-F238E27FC236}">
              <a16:creationId xmlns:a16="http://schemas.microsoft.com/office/drawing/2014/main" id="{F76C9C0D-9318-403F-B6B3-25CB272A1336}"/>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a:extLst>
            <a:ext uri="{FF2B5EF4-FFF2-40B4-BE49-F238E27FC236}">
              <a16:creationId xmlns:a16="http://schemas.microsoft.com/office/drawing/2014/main" id="{E0C1D59A-796C-4BEE-B52F-6FB17FEB085E}"/>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a:extLst>
            <a:ext uri="{FF2B5EF4-FFF2-40B4-BE49-F238E27FC236}">
              <a16:creationId xmlns:a16="http://schemas.microsoft.com/office/drawing/2014/main" id="{519385CE-3808-4164-B336-9A6A4E4DF138}"/>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a:extLst>
            <a:ext uri="{FF2B5EF4-FFF2-40B4-BE49-F238E27FC236}">
              <a16:creationId xmlns:a16="http://schemas.microsoft.com/office/drawing/2014/main" id="{1EB012FC-16D1-492B-8AF9-49C0D3B3634D}"/>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a:extLst>
            <a:ext uri="{FF2B5EF4-FFF2-40B4-BE49-F238E27FC236}">
              <a16:creationId xmlns:a16="http://schemas.microsoft.com/office/drawing/2014/main" id="{885B8544-CA36-4943-AB5F-E510D958AE18}"/>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700" name="フローチャート: 判断 699">
          <a:extLst>
            <a:ext uri="{FF2B5EF4-FFF2-40B4-BE49-F238E27FC236}">
              <a16:creationId xmlns:a16="http://schemas.microsoft.com/office/drawing/2014/main" id="{DF1D3F85-A3D8-463B-A5C1-ED5764A605C7}"/>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9ACD5D3-A1C2-4D6B-B4E0-9CF59DDCD78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0861174-8BB8-4522-83D8-1857B22A345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14444F4-E283-4048-A900-CAAC18E7320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8526457-3F15-4822-8D7C-0CB12D447E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F4FA700-9EA6-484F-86D7-8D49A139BCA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153112</xdr:rowOff>
    </xdr:from>
    <xdr:to>
      <xdr:col>116</xdr:col>
      <xdr:colOff>114300</xdr:colOff>
      <xdr:row>59</xdr:row>
      <xdr:rowOff>83262</xdr:rowOff>
    </xdr:to>
    <xdr:sp macro="" textlink="">
      <xdr:nvSpPr>
        <xdr:cNvPr id="706" name="楕円 705">
          <a:extLst>
            <a:ext uri="{FF2B5EF4-FFF2-40B4-BE49-F238E27FC236}">
              <a16:creationId xmlns:a16="http://schemas.microsoft.com/office/drawing/2014/main" id="{B1B31AE7-DAB6-41B4-B817-FA377251AC55}"/>
            </a:ext>
          </a:extLst>
        </xdr:cNvPr>
        <xdr:cNvSpPr/>
      </xdr:nvSpPr>
      <xdr:spPr>
        <a:xfrm>
          <a:off x="22110700" y="1009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4539</xdr:rowOff>
    </xdr:from>
    <xdr:ext cx="469744" cy="259045"/>
    <xdr:sp macro="" textlink="">
      <xdr:nvSpPr>
        <xdr:cNvPr id="707" name="【学校施設】&#10;一人当たり面積該当値テキスト">
          <a:extLst>
            <a:ext uri="{FF2B5EF4-FFF2-40B4-BE49-F238E27FC236}">
              <a16:creationId xmlns:a16="http://schemas.microsoft.com/office/drawing/2014/main" id="{589E5FE7-48F4-4C22-AD9F-2CF3EE22FF86}"/>
            </a:ext>
          </a:extLst>
        </xdr:cNvPr>
        <xdr:cNvSpPr txBox="1"/>
      </xdr:nvSpPr>
      <xdr:spPr>
        <a:xfrm>
          <a:off x="22199600" y="994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129337</xdr:rowOff>
    </xdr:from>
    <xdr:to>
      <xdr:col>112</xdr:col>
      <xdr:colOff>38100</xdr:colOff>
      <xdr:row>59</xdr:row>
      <xdr:rowOff>59487</xdr:rowOff>
    </xdr:to>
    <xdr:sp macro="" textlink="">
      <xdr:nvSpPr>
        <xdr:cNvPr id="708" name="楕円 707">
          <a:extLst>
            <a:ext uri="{FF2B5EF4-FFF2-40B4-BE49-F238E27FC236}">
              <a16:creationId xmlns:a16="http://schemas.microsoft.com/office/drawing/2014/main" id="{A676AF31-9DF5-409C-B30A-96884A059B6C}"/>
            </a:ext>
          </a:extLst>
        </xdr:cNvPr>
        <xdr:cNvSpPr/>
      </xdr:nvSpPr>
      <xdr:spPr>
        <a:xfrm>
          <a:off x="21272500" y="100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8687</xdr:rowOff>
    </xdr:from>
    <xdr:to>
      <xdr:col>116</xdr:col>
      <xdr:colOff>63500</xdr:colOff>
      <xdr:row>59</xdr:row>
      <xdr:rowOff>32462</xdr:rowOff>
    </xdr:to>
    <xdr:cxnSp macro="">
      <xdr:nvCxnSpPr>
        <xdr:cNvPr id="709" name="直線コネクタ 708">
          <a:extLst>
            <a:ext uri="{FF2B5EF4-FFF2-40B4-BE49-F238E27FC236}">
              <a16:creationId xmlns:a16="http://schemas.microsoft.com/office/drawing/2014/main" id="{966675DC-21D7-41C7-8467-91F591E14F1C}"/>
            </a:ext>
          </a:extLst>
        </xdr:cNvPr>
        <xdr:cNvCxnSpPr/>
      </xdr:nvCxnSpPr>
      <xdr:spPr>
        <a:xfrm>
          <a:off x="21323300" y="10124237"/>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86360</xdr:rowOff>
    </xdr:from>
    <xdr:to>
      <xdr:col>107</xdr:col>
      <xdr:colOff>101600</xdr:colOff>
      <xdr:row>60</xdr:row>
      <xdr:rowOff>16510</xdr:rowOff>
    </xdr:to>
    <xdr:sp macro="" textlink="">
      <xdr:nvSpPr>
        <xdr:cNvPr id="710" name="楕円 709">
          <a:extLst>
            <a:ext uri="{FF2B5EF4-FFF2-40B4-BE49-F238E27FC236}">
              <a16:creationId xmlns:a16="http://schemas.microsoft.com/office/drawing/2014/main" id="{9369CA6C-B160-483D-A98C-260971C87487}"/>
            </a:ext>
          </a:extLst>
        </xdr:cNvPr>
        <xdr:cNvSpPr/>
      </xdr:nvSpPr>
      <xdr:spPr>
        <a:xfrm>
          <a:off x="20383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8687</xdr:rowOff>
    </xdr:from>
    <xdr:to>
      <xdr:col>111</xdr:col>
      <xdr:colOff>177800</xdr:colOff>
      <xdr:row>59</xdr:row>
      <xdr:rowOff>137160</xdr:rowOff>
    </xdr:to>
    <xdr:cxnSp macro="">
      <xdr:nvCxnSpPr>
        <xdr:cNvPr id="711" name="直線コネクタ 710">
          <a:extLst>
            <a:ext uri="{FF2B5EF4-FFF2-40B4-BE49-F238E27FC236}">
              <a16:creationId xmlns:a16="http://schemas.microsoft.com/office/drawing/2014/main" id="{F173AD87-7C47-489A-83DF-0366389958A8}"/>
            </a:ext>
          </a:extLst>
        </xdr:cNvPr>
        <xdr:cNvCxnSpPr/>
      </xdr:nvCxnSpPr>
      <xdr:spPr>
        <a:xfrm flipV="1">
          <a:off x="20434300" y="10124237"/>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106934</xdr:rowOff>
    </xdr:from>
    <xdr:to>
      <xdr:col>102</xdr:col>
      <xdr:colOff>165100</xdr:colOff>
      <xdr:row>60</xdr:row>
      <xdr:rowOff>37084</xdr:rowOff>
    </xdr:to>
    <xdr:sp macro="" textlink="">
      <xdr:nvSpPr>
        <xdr:cNvPr id="712" name="楕円 711">
          <a:extLst>
            <a:ext uri="{FF2B5EF4-FFF2-40B4-BE49-F238E27FC236}">
              <a16:creationId xmlns:a16="http://schemas.microsoft.com/office/drawing/2014/main" id="{86D5A83D-A2D2-4073-874A-B200B76152B5}"/>
            </a:ext>
          </a:extLst>
        </xdr:cNvPr>
        <xdr:cNvSpPr/>
      </xdr:nvSpPr>
      <xdr:spPr>
        <a:xfrm>
          <a:off x="19494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137160</xdr:rowOff>
    </xdr:from>
    <xdr:to>
      <xdr:col>107</xdr:col>
      <xdr:colOff>50800</xdr:colOff>
      <xdr:row>59</xdr:row>
      <xdr:rowOff>157734</xdr:rowOff>
    </xdr:to>
    <xdr:cxnSp macro="">
      <xdr:nvCxnSpPr>
        <xdr:cNvPr id="713" name="直線コネクタ 712">
          <a:extLst>
            <a:ext uri="{FF2B5EF4-FFF2-40B4-BE49-F238E27FC236}">
              <a16:creationId xmlns:a16="http://schemas.microsoft.com/office/drawing/2014/main" id="{79E2D333-8FE9-4C7B-9256-7DB48523FBEA}"/>
            </a:ext>
          </a:extLst>
        </xdr:cNvPr>
        <xdr:cNvCxnSpPr/>
      </xdr:nvCxnSpPr>
      <xdr:spPr>
        <a:xfrm flipV="1">
          <a:off x="19545300" y="1025271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127965</xdr:rowOff>
    </xdr:from>
    <xdr:to>
      <xdr:col>98</xdr:col>
      <xdr:colOff>38100</xdr:colOff>
      <xdr:row>60</xdr:row>
      <xdr:rowOff>58115</xdr:rowOff>
    </xdr:to>
    <xdr:sp macro="" textlink="">
      <xdr:nvSpPr>
        <xdr:cNvPr id="714" name="楕円 713">
          <a:extLst>
            <a:ext uri="{FF2B5EF4-FFF2-40B4-BE49-F238E27FC236}">
              <a16:creationId xmlns:a16="http://schemas.microsoft.com/office/drawing/2014/main" id="{7E9FED67-4BBA-4047-8064-5378B0EDA2A7}"/>
            </a:ext>
          </a:extLst>
        </xdr:cNvPr>
        <xdr:cNvSpPr/>
      </xdr:nvSpPr>
      <xdr:spPr>
        <a:xfrm>
          <a:off x="18605500" y="102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157734</xdr:rowOff>
    </xdr:from>
    <xdr:to>
      <xdr:col>102</xdr:col>
      <xdr:colOff>114300</xdr:colOff>
      <xdr:row>60</xdr:row>
      <xdr:rowOff>7315</xdr:rowOff>
    </xdr:to>
    <xdr:cxnSp macro="">
      <xdr:nvCxnSpPr>
        <xdr:cNvPr id="715" name="直線コネクタ 714">
          <a:extLst>
            <a:ext uri="{FF2B5EF4-FFF2-40B4-BE49-F238E27FC236}">
              <a16:creationId xmlns:a16="http://schemas.microsoft.com/office/drawing/2014/main" id="{3502F410-DA45-42E4-B04B-5740770DA092}"/>
            </a:ext>
          </a:extLst>
        </xdr:cNvPr>
        <xdr:cNvCxnSpPr/>
      </xdr:nvCxnSpPr>
      <xdr:spPr>
        <a:xfrm flipV="1">
          <a:off x="18656300" y="10273284"/>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716" name="n_1aveValue【学校施設】&#10;一人当たり面積">
          <a:extLst>
            <a:ext uri="{FF2B5EF4-FFF2-40B4-BE49-F238E27FC236}">
              <a16:creationId xmlns:a16="http://schemas.microsoft.com/office/drawing/2014/main" id="{69CDD934-ADA2-4733-9CBA-07181AFDA56D}"/>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17" name="n_2aveValue【学校施設】&#10;一人当たり面積">
          <a:extLst>
            <a:ext uri="{FF2B5EF4-FFF2-40B4-BE49-F238E27FC236}">
              <a16:creationId xmlns:a16="http://schemas.microsoft.com/office/drawing/2014/main" id="{C3CBDE50-C301-42A4-BE8A-2DF8278A1549}"/>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718" name="n_3aveValue【学校施設】&#10;一人当たり面積">
          <a:extLst>
            <a:ext uri="{FF2B5EF4-FFF2-40B4-BE49-F238E27FC236}">
              <a16:creationId xmlns:a16="http://schemas.microsoft.com/office/drawing/2014/main" id="{72AFFF8F-3BA5-4A01-9970-98AF53B74368}"/>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719" name="n_4aveValue【学校施設】&#10;一人当たり面積">
          <a:extLst>
            <a:ext uri="{FF2B5EF4-FFF2-40B4-BE49-F238E27FC236}">
              <a16:creationId xmlns:a16="http://schemas.microsoft.com/office/drawing/2014/main" id="{225C74F0-B6ED-4A43-836F-40DBD52DC42B}"/>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76014</xdr:rowOff>
    </xdr:from>
    <xdr:ext cx="469744" cy="259045"/>
    <xdr:sp macro="" textlink="">
      <xdr:nvSpPr>
        <xdr:cNvPr id="720" name="n_1mainValue【学校施設】&#10;一人当たり面積">
          <a:extLst>
            <a:ext uri="{FF2B5EF4-FFF2-40B4-BE49-F238E27FC236}">
              <a16:creationId xmlns:a16="http://schemas.microsoft.com/office/drawing/2014/main" id="{8545D985-7B70-4781-8FDA-F2E5CE477D75}"/>
            </a:ext>
          </a:extLst>
        </xdr:cNvPr>
        <xdr:cNvSpPr txBox="1"/>
      </xdr:nvSpPr>
      <xdr:spPr>
        <a:xfrm>
          <a:off x="21075727" y="984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33037</xdr:rowOff>
    </xdr:from>
    <xdr:ext cx="469744" cy="259045"/>
    <xdr:sp macro="" textlink="">
      <xdr:nvSpPr>
        <xdr:cNvPr id="721" name="n_2mainValue【学校施設】&#10;一人当たり面積">
          <a:extLst>
            <a:ext uri="{FF2B5EF4-FFF2-40B4-BE49-F238E27FC236}">
              <a16:creationId xmlns:a16="http://schemas.microsoft.com/office/drawing/2014/main" id="{8CCD4F7C-04E2-4A1E-83FE-C1C624D319D8}"/>
            </a:ext>
          </a:extLst>
        </xdr:cNvPr>
        <xdr:cNvSpPr txBox="1"/>
      </xdr:nvSpPr>
      <xdr:spPr>
        <a:xfrm>
          <a:off x="2019942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53611</xdr:rowOff>
    </xdr:from>
    <xdr:ext cx="469744" cy="259045"/>
    <xdr:sp macro="" textlink="">
      <xdr:nvSpPr>
        <xdr:cNvPr id="722" name="n_3mainValue【学校施設】&#10;一人当たり面積">
          <a:extLst>
            <a:ext uri="{FF2B5EF4-FFF2-40B4-BE49-F238E27FC236}">
              <a16:creationId xmlns:a16="http://schemas.microsoft.com/office/drawing/2014/main" id="{66E0AD56-260B-4539-864D-1A7A15D79EDC}"/>
            </a:ext>
          </a:extLst>
        </xdr:cNvPr>
        <xdr:cNvSpPr txBox="1"/>
      </xdr:nvSpPr>
      <xdr:spPr>
        <a:xfrm>
          <a:off x="19310427"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74642</xdr:rowOff>
    </xdr:from>
    <xdr:ext cx="469744" cy="259045"/>
    <xdr:sp macro="" textlink="">
      <xdr:nvSpPr>
        <xdr:cNvPr id="723" name="n_4mainValue【学校施設】&#10;一人当たり面積">
          <a:extLst>
            <a:ext uri="{FF2B5EF4-FFF2-40B4-BE49-F238E27FC236}">
              <a16:creationId xmlns:a16="http://schemas.microsoft.com/office/drawing/2014/main" id="{0093BC6C-F6F7-47E0-A553-98651E142126}"/>
            </a:ext>
          </a:extLst>
        </xdr:cNvPr>
        <xdr:cNvSpPr txBox="1"/>
      </xdr:nvSpPr>
      <xdr:spPr>
        <a:xfrm>
          <a:off x="18421427" y="1001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941917E4-2B5E-48EB-A91D-E13BF6EC53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B6DB5F16-4FE0-4CD5-948F-9037B8E53C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48898F4-575E-413C-9FA2-C7DC340C65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B0D73B26-69A8-49DC-88B2-3481AAAA03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5C28D814-2913-4505-BF9F-5E983488D5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90BD16D7-39CD-4517-823B-C40A390F113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D16F83D2-F7E7-4CF3-9E75-6F184F86186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6A3D13E2-56C0-42E5-BE24-F5851DA4285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A91AEDE5-2C04-4658-9D64-81349725ECA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112826C9-585B-41A7-9EBA-6790320CB96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69AE93AE-F9D8-4218-B168-98A4C3B06EE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98168EB8-E38B-4DEF-A266-403757DC6DC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20BED8A2-A9E2-40F6-8A01-5B899A3B06C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6782C663-740D-42D7-9006-3A8804A77A8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C683F15C-15CF-4705-817C-4A090B6B276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EED78073-C165-42FF-88FE-2C8FF85B2ED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DC6A2A98-6F7D-47CD-BB3D-AF25DE35183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A1C1ABED-FD6A-422C-863B-AEE7AAACC50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B04987B4-528A-4A10-A0BA-538F4F6965C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F28A7A4B-6AC7-4540-BB2A-44750E5C261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45FB207B-5F02-435C-A52C-ED2C5CFBF7A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46A26745-E087-42D7-87AE-70894D3B524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9EC25380-59FC-40CA-AFAA-21B5B6F8B1A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948EC051-D699-4694-816A-4DC4C2510AD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FB3515F0-0694-43D4-ADC4-E7F1DF4F6EA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F01DE0A4-2965-451A-A7C8-22A8E3C905F0}"/>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735CF6AC-5D79-49FC-8AA3-71EAA03F8D3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70455522-0580-4070-AF45-C7456282E1E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52" name="【児童館】&#10;有形固定資産減価償却率最大値テキスト">
          <a:extLst>
            <a:ext uri="{FF2B5EF4-FFF2-40B4-BE49-F238E27FC236}">
              <a16:creationId xmlns:a16="http://schemas.microsoft.com/office/drawing/2014/main" id="{67254B8B-52EA-44D6-B4DF-EA769384F2FC}"/>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53" name="直線コネクタ 752">
          <a:extLst>
            <a:ext uri="{FF2B5EF4-FFF2-40B4-BE49-F238E27FC236}">
              <a16:creationId xmlns:a16="http://schemas.microsoft.com/office/drawing/2014/main" id="{2AA89D4B-6DE1-428D-84A6-42154CF6D4A5}"/>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754" name="【児童館】&#10;有形固定資産減価償却率平均値テキスト">
          <a:extLst>
            <a:ext uri="{FF2B5EF4-FFF2-40B4-BE49-F238E27FC236}">
              <a16:creationId xmlns:a16="http://schemas.microsoft.com/office/drawing/2014/main" id="{88626688-C764-4C24-A598-40DA8656B90F}"/>
            </a:ext>
          </a:extLst>
        </xdr:cNvPr>
        <xdr:cNvSpPr txBox="1"/>
      </xdr:nvSpPr>
      <xdr:spPr>
        <a:xfrm>
          <a:off x="16357600" y="1411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55" name="フローチャート: 判断 754">
          <a:extLst>
            <a:ext uri="{FF2B5EF4-FFF2-40B4-BE49-F238E27FC236}">
              <a16:creationId xmlns:a16="http://schemas.microsoft.com/office/drawing/2014/main" id="{B411BC88-3723-437E-94B4-0020C5BEDB79}"/>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56" name="フローチャート: 判断 755">
          <a:extLst>
            <a:ext uri="{FF2B5EF4-FFF2-40B4-BE49-F238E27FC236}">
              <a16:creationId xmlns:a16="http://schemas.microsoft.com/office/drawing/2014/main" id="{E73D5AA7-2AE7-479E-87BD-F673B4AB8F03}"/>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57" name="フローチャート: 判断 756">
          <a:extLst>
            <a:ext uri="{FF2B5EF4-FFF2-40B4-BE49-F238E27FC236}">
              <a16:creationId xmlns:a16="http://schemas.microsoft.com/office/drawing/2014/main" id="{EC22132F-55E9-4AEE-8F22-9003869A645F}"/>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58" name="フローチャート: 判断 757">
          <a:extLst>
            <a:ext uri="{FF2B5EF4-FFF2-40B4-BE49-F238E27FC236}">
              <a16:creationId xmlns:a16="http://schemas.microsoft.com/office/drawing/2014/main" id="{79BC8F0E-CC63-4E54-A650-914B3E72A79C}"/>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759" name="フローチャート: 判断 758">
          <a:extLst>
            <a:ext uri="{FF2B5EF4-FFF2-40B4-BE49-F238E27FC236}">
              <a16:creationId xmlns:a16="http://schemas.microsoft.com/office/drawing/2014/main" id="{9AC457FA-A322-4180-BD6E-87F4A0615389}"/>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D3F218B-4DCF-43A3-9107-84431529AAC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AA48AC45-44B0-441B-B476-C434DFA3341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4F3694A-312D-4F23-94D1-4A63C342067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D1EA276-3963-474B-81CB-236FBA96C69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043788F-CB5B-4257-A814-5D0D9B2BBFC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765" name="楕円 764">
          <a:extLst>
            <a:ext uri="{FF2B5EF4-FFF2-40B4-BE49-F238E27FC236}">
              <a16:creationId xmlns:a16="http://schemas.microsoft.com/office/drawing/2014/main" id="{A34969F2-391A-4BAB-A2BD-87657F2F1192}"/>
            </a:ext>
          </a:extLst>
        </xdr:cNvPr>
        <xdr:cNvSpPr/>
      </xdr:nvSpPr>
      <xdr:spPr>
        <a:xfrm>
          <a:off x="162687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16708</xdr:rowOff>
    </xdr:from>
    <xdr:ext cx="405111" cy="259045"/>
    <xdr:sp macro="" textlink="">
      <xdr:nvSpPr>
        <xdr:cNvPr id="766" name="【児童館】&#10;有形固定資産減価償却率該当値テキスト">
          <a:extLst>
            <a:ext uri="{FF2B5EF4-FFF2-40B4-BE49-F238E27FC236}">
              <a16:creationId xmlns:a16="http://schemas.microsoft.com/office/drawing/2014/main" id="{E6BAC425-EDB2-4D89-919C-15DF142B74DE}"/>
            </a:ext>
          </a:extLst>
        </xdr:cNvPr>
        <xdr:cNvSpPr txBox="1"/>
      </xdr:nvSpPr>
      <xdr:spPr>
        <a:xfrm>
          <a:off x="16357600" y="1390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116295</xdr:rowOff>
    </xdr:from>
    <xdr:to>
      <xdr:col>81</xdr:col>
      <xdr:colOff>101600</xdr:colOff>
      <xdr:row>82</xdr:row>
      <xdr:rowOff>46445</xdr:rowOff>
    </xdr:to>
    <xdr:sp macro="" textlink="">
      <xdr:nvSpPr>
        <xdr:cNvPr id="767" name="楕円 766">
          <a:extLst>
            <a:ext uri="{FF2B5EF4-FFF2-40B4-BE49-F238E27FC236}">
              <a16:creationId xmlns:a16="http://schemas.microsoft.com/office/drawing/2014/main" id="{9DFDDB07-63FB-4A7A-86C5-7B7788193E18}"/>
            </a:ext>
          </a:extLst>
        </xdr:cNvPr>
        <xdr:cNvSpPr/>
      </xdr:nvSpPr>
      <xdr:spPr>
        <a:xfrm>
          <a:off x="15430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167095</xdr:rowOff>
    </xdr:from>
    <xdr:to>
      <xdr:col>85</xdr:col>
      <xdr:colOff>127000</xdr:colOff>
      <xdr:row>82</xdr:row>
      <xdr:rowOff>44631</xdr:rowOff>
    </xdr:to>
    <xdr:cxnSp macro="">
      <xdr:nvCxnSpPr>
        <xdr:cNvPr id="768" name="直線コネクタ 767">
          <a:extLst>
            <a:ext uri="{FF2B5EF4-FFF2-40B4-BE49-F238E27FC236}">
              <a16:creationId xmlns:a16="http://schemas.microsoft.com/office/drawing/2014/main" id="{047FDFEC-27A1-4A79-8683-14C55FF07DC4}"/>
            </a:ext>
          </a:extLst>
        </xdr:cNvPr>
        <xdr:cNvCxnSpPr/>
      </xdr:nvCxnSpPr>
      <xdr:spPr>
        <a:xfrm>
          <a:off x="15481300" y="14054545"/>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69" name="楕円 768">
          <a:extLst>
            <a:ext uri="{FF2B5EF4-FFF2-40B4-BE49-F238E27FC236}">
              <a16:creationId xmlns:a16="http://schemas.microsoft.com/office/drawing/2014/main" id="{050ED448-1890-4465-8476-A67C4ED06933}"/>
            </a:ext>
          </a:extLst>
        </xdr:cNvPr>
        <xdr:cNvSpPr/>
      </xdr:nvSpPr>
      <xdr:spPr>
        <a:xfrm>
          <a:off x="14541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118111</xdr:rowOff>
    </xdr:from>
    <xdr:to>
      <xdr:col>81</xdr:col>
      <xdr:colOff>50800</xdr:colOff>
      <xdr:row>81</xdr:row>
      <xdr:rowOff>167095</xdr:rowOff>
    </xdr:to>
    <xdr:cxnSp macro="">
      <xdr:nvCxnSpPr>
        <xdr:cNvPr id="770" name="直線コネクタ 769">
          <a:extLst>
            <a:ext uri="{FF2B5EF4-FFF2-40B4-BE49-F238E27FC236}">
              <a16:creationId xmlns:a16="http://schemas.microsoft.com/office/drawing/2014/main" id="{3EF3629C-8210-4CE6-B416-4CCA60944737}"/>
            </a:ext>
          </a:extLst>
        </xdr:cNvPr>
        <xdr:cNvCxnSpPr/>
      </xdr:nvCxnSpPr>
      <xdr:spPr>
        <a:xfrm>
          <a:off x="14592300" y="1400556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18324</xdr:rowOff>
    </xdr:from>
    <xdr:to>
      <xdr:col>72</xdr:col>
      <xdr:colOff>38100</xdr:colOff>
      <xdr:row>81</xdr:row>
      <xdr:rowOff>119924</xdr:rowOff>
    </xdr:to>
    <xdr:sp macro="" textlink="">
      <xdr:nvSpPr>
        <xdr:cNvPr id="771" name="楕円 770">
          <a:extLst>
            <a:ext uri="{FF2B5EF4-FFF2-40B4-BE49-F238E27FC236}">
              <a16:creationId xmlns:a16="http://schemas.microsoft.com/office/drawing/2014/main" id="{61474484-336A-4DFD-AECB-0718D89420E4}"/>
            </a:ext>
          </a:extLst>
        </xdr:cNvPr>
        <xdr:cNvSpPr/>
      </xdr:nvSpPr>
      <xdr:spPr>
        <a:xfrm>
          <a:off x="13652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69124</xdr:rowOff>
    </xdr:from>
    <xdr:to>
      <xdr:col>76</xdr:col>
      <xdr:colOff>114300</xdr:colOff>
      <xdr:row>81</xdr:row>
      <xdr:rowOff>118111</xdr:rowOff>
    </xdr:to>
    <xdr:cxnSp macro="">
      <xdr:nvCxnSpPr>
        <xdr:cNvPr id="772" name="直線コネクタ 771">
          <a:extLst>
            <a:ext uri="{FF2B5EF4-FFF2-40B4-BE49-F238E27FC236}">
              <a16:creationId xmlns:a16="http://schemas.microsoft.com/office/drawing/2014/main" id="{2D0F3107-4DD3-4407-8146-314CFFB1CE51}"/>
            </a:ext>
          </a:extLst>
        </xdr:cNvPr>
        <xdr:cNvCxnSpPr/>
      </xdr:nvCxnSpPr>
      <xdr:spPr>
        <a:xfrm>
          <a:off x="13703300" y="13956574"/>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140788</xdr:rowOff>
    </xdr:from>
    <xdr:to>
      <xdr:col>67</xdr:col>
      <xdr:colOff>101600</xdr:colOff>
      <xdr:row>81</xdr:row>
      <xdr:rowOff>70938</xdr:rowOff>
    </xdr:to>
    <xdr:sp macro="" textlink="">
      <xdr:nvSpPr>
        <xdr:cNvPr id="773" name="楕円 772">
          <a:extLst>
            <a:ext uri="{FF2B5EF4-FFF2-40B4-BE49-F238E27FC236}">
              <a16:creationId xmlns:a16="http://schemas.microsoft.com/office/drawing/2014/main" id="{D0073E89-9812-4F36-8F87-82BD60D5408C}"/>
            </a:ext>
          </a:extLst>
        </xdr:cNvPr>
        <xdr:cNvSpPr/>
      </xdr:nvSpPr>
      <xdr:spPr>
        <a:xfrm>
          <a:off x="12763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20138</xdr:rowOff>
    </xdr:from>
    <xdr:to>
      <xdr:col>71</xdr:col>
      <xdr:colOff>177800</xdr:colOff>
      <xdr:row>81</xdr:row>
      <xdr:rowOff>69124</xdr:rowOff>
    </xdr:to>
    <xdr:cxnSp macro="">
      <xdr:nvCxnSpPr>
        <xdr:cNvPr id="774" name="直線コネクタ 773">
          <a:extLst>
            <a:ext uri="{FF2B5EF4-FFF2-40B4-BE49-F238E27FC236}">
              <a16:creationId xmlns:a16="http://schemas.microsoft.com/office/drawing/2014/main" id="{061B6F7E-6FCA-497C-8EAE-DE74FF1BCFB5}"/>
            </a:ext>
          </a:extLst>
        </xdr:cNvPr>
        <xdr:cNvCxnSpPr/>
      </xdr:nvCxnSpPr>
      <xdr:spPr>
        <a:xfrm>
          <a:off x="12814300" y="139075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775" name="n_1aveValue【児童館】&#10;有形固定資産減価償却率">
          <a:extLst>
            <a:ext uri="{FF2B5EF4-FFF2-40B4-BE49-F238E27FC236}">
              <a16:creationId xmlns:a16="http://schemas.microsoft.com/office/drawing/2014/main" id="{B8DA2A92-B4EE-4DF1-B034-3F5E3A8B9744}"/>
            </a:ext>
          </a:extLst>
        </xdr:cNvPr>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99621</xdr:rowOff>
    </xdr:from>
    <xdr:ext cx="405111" cy="259045"/>
    <xdr:sp macro="" textlink="">
      <xdr:nvSpPr>
        <xdr:cNvPr id="776" name="n_2aveValue【児童館】&#10;有形固定資産減価償却率">
          <a:extLst>
            <a:ext uri="{FF2B5EF4-FFF2-40B4-BE49-F238E27FC236}">
              <a16:creationId xmlns:a16="http://schemas.microsoft.com/office/drawing/2014/main" id="{9A785209-FE9B-4CC8-88BC-8304704DE203}"/>
            </a:ext>
          </a:extLst>
        </xdr:cNvPr>
        <xdr:cNvSpPr txBox="1"/>
      </xdr:nvSpPr>
      <xdr:spPr>
        <a:xfrm>
          <a:off x="14389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75128</xdr:rowOff>
    </xdr:from>
    <xdr:ext cx="405111" cy="259045"/>
    <xdr:sp macro="" textlink="">
      <xdr:nvSpPr>
        <xdr:cNvPr id="777" name="n_3aveValue【児童館】&#10;有形固定資産減価償却率">
          <a:extLst>
            <a:ext uri="{FF2B5EF4-FFF2-40B4-BE49-F238E27FC236}">
              <a16:creationId xmlns:a16="http://schemas.microsoft.com/office/drawing/2014/main" id="{6C972761-3261-4F3B-9D84-C97AA14905BE}"/>
            </a:ext>
          </a:extLst>
        </xdr:cNvPr>
        <xdr:cNvSpPr txBox="1"/>
      </xdr:nvSpPr>
      <xdr:spPr>
        <a:xfrm>
          <a:off x="135007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58800</xdr:rowOff>
    </xdr:from>
    <xdr:ext cx="405111" cy="259045"/>
    <xdr:sp macro="" textlink="">
      <xdr:nvSpPr>
        <xdr:cNvPr id="778" name="n_4aveValue【児童館】&#10;有形固定資産減価償却率">
          <a:extLst>
            <a:ext uri="{FF2B5EF4-FFF2-40B4-BE49-F238E27FC236}">
              <a16:creationId xmlns:a16="http://schemas.microsoft.com/office/drawing/2014/main" id="{00B926CE-DEB8-4D83-B3BC-7A924B49C466}"/>
            </a:ext>
          </a:extLst>
        </xdr:cNvPr>
        <xdr:cNvSpPr txBox="1"/>
      </xdr:nvSpPr>
      <xdr:spPr>
        <a:xfrm>
          <a:off x="126117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62972</xdr:rowOff>
    </xdr:from>
    <xdr:ext cx="405111" cy="259045"/>
    <xdr:sp macro="" textlink="">
      <xdr:nvSpPr>
        <xdr:cNvPr id="779" name="n_1mainValue【児童館】&#10;有形固定資産減価償却率">
          <a:extLst>
            <a:ext uri="{FF2B5EF4-FFF2-40B4-BE49-F238E27FC236}">
              <a16:creationId xmlns:a16="http://schemas.microsoft.com/office/drawing/2014/main" id="{787FEDFB-71EC-430D-BF0D-5BB4109C5173}"/>
            </a:ext>
          </a:extLst>
        </xdr:cNvPr>
        <xdr:cNvSpPr txBox="1"/>
      </xdr:nvSpPr>
      <xdr:spPr>
        <a:xfrm>
          <a:off x="152660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80" name="n_2mainValue【児童館】&#10;有形固定資産減価償却率">
          <a:extLst>
            <a:ext uri="{FF2B5EF4-FFF2-40B4-BE49-F238E27FC236}">
              <a16:creationId xmlns:a16="http://schemas.microsoft.com/office/drawing/2014/main" id="{FC1937B9-D067-4C7A-BC1D-235AEE4CC61C}"/>
            </a:ext>
          </a:extLst>
        </xdr:cNvPr>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136451</xdr:rowOff>
    </xdr:from>
    <xdr:ext cx="405111" cy="259045"/>
    <xdr:sp macro="" textlink="">
      <xdr:nvSpPr>
        <xdr:cNvPr id="781" name="n_3mainValue【児童館】&#10;有形固定資産減価償却率">
          <a:extLst>
            <a:ext uri="{FF2B5EF4-FFF2-40B4-BE49-F238E27FC236}">
              <a16:creationId xmlns:a16="http://schemas.microsoft.com/office/drawing/2014/main" id="{B002EF61-58CF-414F-965B-ED815BC89F83}"/>
            </a:ext>
          </a:extLst>
        </xdr:cNvPr>
        <xdr:cNvSpPr txBox="1"/>
      </xdr:nvSpPr>
      <xdr:spPr>
        <a:xfrm>
          <a:off x="13500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87465</xdr:rowOff>
    </xdr:from>
    <xdr:ext cx="405111" cy="259045"/>
    <xdr:sp macro="" textlink="">
      <xdr:nvSpPr>
        <xdr:cNvPr id="782" name="n_4mainValue【児童館】&#10;有形固定資産減価償却率">
          <a:extLst>
            <a:ext uri="{FF2B5EF4-FFF2-40B4-BE49-F238E27FC236}">
              <a16:creationId xmlns:a16="http://schemas.microsoft.com/office/drawing/2014/main" id="{6E4B2B8D-6CB0-45F7-A8E2-1A185C9DB3B2}"/>
            </a:ext>
          </a:extLst>
        </xdr:cNvPr>
        <xdr:cNvSpPr txBox="1"/>
      </xdr:nvSpPr>
      <xdr:spPr>
        <a:xfrm>
          <a:off x="12611744" y="1363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94365CA8-174D-4A21-9A19-615F3464D17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C35A0315-BEC1-4244-84F7-34EB0A012F7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C35F8B3F-09C2-4F39-AE96-C108B914F19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AABE1D01-8D9B-4CCE-9B1E-5E608704A95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4A37DE52-D0D9-4EE5-8B09-637D9F6F2E6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4B78145A-B122-4CED-AA7B-731596F221D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CAAD747A-C388-4AD0-BCF5-4EE2D4F57C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748A70EC-BD60-4B1D-A43B-7354ACFB0BA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76FD5AF7-E037-4E41-9949-705A4C67A66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D8BCB245-B28A-4709-8C23-230EC5F26E0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7A4B5A86-B4E9-4B8D-8C25-1788B7EB921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59FD6779-99D2-41BE-8E88-2C6C096CA31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FBB59236-9182-436B-9FC0-E9DA5CFD312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95B6D6A8-5582-4F8A-AD5C-AA7CBA06A4B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972378F5-DF4A-417C-842C-373B9C0A811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4073352A-BEAD-43E2-9261-7D21D1B5DDB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2D713A9C-3A4E-46B8-A6A5-7B54E4B6EC7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DCF0083B-2C29-41E3-91FC-DDAF75E363C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5B1CD189-D941-4924-8BEF-3E54D18F71F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93E73E66-71F2-4FC4-B60D-6FCA3C80640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DD392194-6CEB-41F9-B632-0A2593253FB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4" name="直線コネクタ 803">
          <a:extLst>
            <a:ext uri="{FF2B5EF4-FFF2-40B4-BE49-F238E27FC236}">
              <a16:creationId xmlns:a16="http://schemas.microsoft.com/office/drawing/2014/main" id="{737EA3F5-570A-4DED-A58F-932BE0C36404}"/>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5" name="【児童館】&#10;一人当たり面積最小値テキスト">
          <a:extLst>
            <a:ext uri="{FF2B5EF4-FFF2-40B4-BE49-F238E27FC236}">
              <a16:creationId xmlns:a16="http://schemas.microsoft.com/office/drawing/2014/main" id="{3932B218-D434-41FB-B853-32B33BA1E7F5}"/>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6" name="直線コネクタ 805">
          <a:extLst>
            <a:ext uri="{FF2B5EF4-FFF2-40B4-BE49-F238E27FC236}">
              <a16:creationId xmlns:a16="http://schemas.microsoft.com/office/drawing/2014/main" id="{20D954F1-46F6-4FDD-AC14-7AA49403D182}"/>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a:extLst>
            <a:ext uri="{FF2B5EF4-FFF2-40B4-BE49-F238E27FC236}">
              <a16:creationId xmlns:a16="http://schemas.microsoft.com/office/drawing/2014/main" id="{E4C04B18-4097-4DB2-BF67-2736BCC7CCC9}"/>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a:extLst>
            <a:ext uri="{FF2B5EF4-FFF2-40B4-BE49-F238E27FC236}">
              <a16:creationId xmlns:a16="http://schemas.microsoft.com/office/drawing/2014/main" id="{38EF576F-E074-467A-BD32-891C9D3D9C9A}"/>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809" name="【児童館】&#10;一人当たり面積平均値テキスト">
          <a:extLst>
            <a:ext uri="{FF2B5EF4-FFF2-40B4-BE49-F238E27FC236}">
              <a16:creationId xmlns:a16="http://schemas.microsoft.com/office/drawing/2014/main" id="{9E15C792-52E8-4AD3-8181-AFB65CB8BEC8}"/>
            </a:ext>
          </a:extLst>
        </xdr:cNvPr>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a:extLst>
            <a:ext uri="{FF2B5EF4-FFF2-40B4-BE49-F238E27FC236}">
              <a16:creationId xmlns:a16="http://schemas.microsoft.com/office/drawing/2014/main" id="{9EACD121-CED9-405A-81BF-CDE083E40592}"/>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1" name="フローチャート: 判断 810">
          <a:extLst>
            <a:ext uri="{FF2B5EF4-FFF2-40B4-BE49-F238E27FC236}">
              <a16:creationId xmlns:a16="http://schemas.microsoft.com/office/drawing/2014/main" id="{A1BEA16B-62D7-4A4A-AEF4-839FAFBE783F}"/>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2" name="フローチャート: 判断 811">
          <a:extLst>
            <a:ext uri="{FF2B5EF4-FFF2-40B4-BE49-F238E27FC236}">
              <a16:creationId xmlns:a16="http://schemas.microsoft.com/office/drawing/2014/main" id="{6DBA5DD4-1DF8-46E3-965E-66DD29B2E9C7}"/>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13" name="フローチャート: 判断 812">
          <a:extLst>
            <a:ext uri="{FF2B5EF4-FFF2-40B4-BE49-F238E27FC236}">
              <a16:creationId xmlns:a16="http://schemas.microsoft.com/office/drawing/2014/main" id="{1FEFD4CB-3958-440B-9417-FCE648C598C0}"/>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814" name="フローチャート: 判断 813">
          <a:extLst>
            <a:ext uri="{FF2B5EF4-FFF2-40B4-BE49-F238E27FC236}">
              <a16:creationId xmlns:a16="http://schemas.microsoft.com/office/drawing/2014/main" id="{B4089D32-5844-46DD-9223-A79A2CE17873}"/>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DB55352C-8AA5-408C-9DF9-F3511F71713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46FD2FC-4D2D-4154-BEFB-E9C3D2254D7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C8ABCD2-B4A3-44FC-86A2-6E7D063F667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E483ECD-CB59-4DD4-8291-346F6CBA997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DF0DD16-9E16-40A2-8A1D-C10F96D6F22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71882</xdr:rowOff>
    </xdr:from>
    <xdr:to>
      <xdr:col>116</xdr:col>
      <xdr:colOff>114300</xdr:colOff>
      <xdr:row>86</xdr:row>
      <xdr:rowOff>2032</xdr:rowOff>
    </xdr:to>
    <xdr:sp macro="" textlink="">
      <xdr:nvSpPr>
        <xdr:cNvPr id="820" name="楕円 819">
          <a:extLst>
            <a:ext uri="{FF2B5EF4-FFF2-40B4-BE49-F238E27FC236}">
              <a16:creationId xmlns:a16="http://schemas.microsoft.com/office/drawing/2014/main" id="{FA0BB0FE-28CA-491C-A80D-6645E7EF85D6}"/>
            </a:ext>
          </a:extLst>
        </xdr:cNvPr>
        <xdr:cNvSpPr/>
      </xdr:nvSpPr>
      <xdr:spPr>
        <a:xfrm>
          <a:off x="22110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158259</xdr:rowOff>
    </xdr:from>
    <xdr:ext cx="469744" cy="259045"/>
    <xdr:sp macro="" textlink="">
      <xdr:nvSpPr>
        <xdr:cNvPr id="821" name="【児童館】&#10;一人当たり面積該当値テキスト">
          <a:extLst>
            <a:ext uri="{FF2B5EF4-FFF2-40B4-BE49-F238E27FC236}">
              <a16:creationId xmlns:a16="http://schemas.microsoft.com/office/drawing/2014/main" id="{F523506D-4CE6-4B97-AC34-B04F43772CF3}"/>
            </a:ext>
          </a:extLst>
        </xdr:cNvPr>
        <xdr:cNvSpPr txBox="1"/>
      </xdr:nvSpPr>
      <xdr:spPr>
        <a:xfrm>
          <a:off x="22199600" y="1456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822" name="楕円 821">
          <a:extLst>
            <a:ext uri="{FF2B5EF4-FFF2-40B4-BE49-F238E27FC236}">
              <a16:creationId xmlns:a16="http://schemas.microsoft.com/office/drawing/2014/main" id="{1E981615-8098-41A8-BF80-41E1A067CBDA}"/>
            </a:ext>
          </a:extLst>
        </xdr:cNvPr>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122682</xdr:rowOff>
    </xdr:from>
    <xdr:to>
      <xdr:col>116</xdr:col>
      <xdr:colOff>63500</xdr:colOff>
      <xdr:row>85</xdr:row>
      <xdr:rowOff>122682</xdr:rowOff>
    </xdr:to>
    <xdr:cxnSp macro="">
      <xdr:nvCxnSpPr>
        <xdr:cNvPr id="823" name="直線コネクタ 822">
          <a:extLst>
            <a:ext uri="{FF2B5EF4-FFF2-40B4-BE49-F238E27FC236}">
              <a16:creationId xmlns:a16="http://schemas.microsoft.com/office/drawing/2014/main" id="{AA280F98-240E-414C-9727-654F3B3E4B6A}"/>
            </a:ext>
          </a:extLst>
        </xdr:cNvPr>
        <xdr:cNvCxnSpPr/>
      </xdr:nvCxnSpPr>
      <xdr:spPr>
        <a:xfrm>
          <a:off x="21323300" y="1469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76454</xdr:rowOff>
    </xdr:from>
    <xdr:to>
      <xdr:col>107</xdr:col>
      <xdr:colOff>101600</xdr:colOff>
      <xdr:row>86</xdr:row>
      <xdr:rowOff>6604</xdr:rowOff>
    </xdr:to>
    <xdr:sp macro="" textlink="">
      <xdr:nvSpPr>
        <xdr:cNvPr id="824" name="楕円 823">
          <a:extLst>
            <a:ext uri="{FF2B5EF4-FFF2-40B4-BE49-F238E27FC236}">
              <a16:creationId xmlns:a16="http://schemas.microsoft.com/office/drawing/2014/main" id="{24272D92-7F7E-406B-9498-88F27CA560D8}"/>
            </a:ext>
          </a:extLst>
        </xdr:cNvPr>
        <xdr:cNvSpPr/>
      </xdr:nvSpPr>
      <xdr:spPr>
        <a:xfrm>
          <a:off x="20383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122682</xdr:rowOff>
    </xdr:from>
    <xdr:to>
      <xdr:col>111</xdr:col>
      <xdr:colOff>177800</xdr:colOff>
      <xdr:row>85</xdr:row>
      <xdr:rowOff>127254</xdr:rowOff>
    </xdr:to>
    <xdr:cxnSp macro="">
      <xdr:nvCxnSpPr>
        <xdr:cNvPr id="825" name="直線コネクタ 824">
          <a:extLst>
            <a:ext uri="{FF2B5EF4-FFF2-40B4-BE49-F238E27FC236}">
              <a16:creationId xmlns:a16="http://schemas.microsoft.com/office/drawing/2014/main" id="{B2E7EA45-65D4-4357-B8A0-BE695CF402CC}"/>
            </a:ext>
          </a:extLst>
        </xdr:cNvPr>
        <xdr:cNvCxnSpPr/>
      </xdr:nvCxnSpPr>
      <xdr:spPr>
        <a:xfrm flipV="1">
          <a:off x="20434300" y="14695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76454</xdr:rowOff>
    </xdr:from>
    <xdr:to>
      <xdr:col>102</xdr:col>
      <xdr:colOff>165100</xdr:colOff>
      <xdr:row>86</xdr:row>
      <xdr:rowOff>6604</xdr:rowOff>
    </xdr:to>
    <xdr:sp macro="" textlink="">
      <xdr:nvSpPr>
        <xdr:cNvPr id="826" name="楕円 825">
          <a:extLst>
            <a:ext uri="{FF2B5EF4-FFF2-40B4-BE49-F238E27FC236}">
              <a16:creationId xmlns:a16="http://schemas.microsoft.com/office/drawing/2014/main" id="{B4096496-2369-4DF2-8291-6BB267FB5902}"/>
            </a:ext>
          </a:extLst>
        </xdr:cNvPr>
        <xdr:cNvSpPr/>
      </xdr:nvSpPr>
      <xdr:spPr>
        <a:xfrm>
          <a:off x="19494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127254</xdr:rowOff>
    </xdr:from>
    <xdr:to>
      <xdr:col>107</xdr:col>
      <xdr:colOff>50800</xdr:colOff>
      <xdr:row>85</xdr:row>
      <xdr:rowOff>127254</xdr:rowOff>
    </xdr:to>
    <xdr:cxnSp macro="">
      <xdr:nvCxnSpPr>
        <xdr:cNvPr id="827" name="直線コネクタ 826">
          <a:extLst>
            <a:ext uri="{FF2B5EF4-FFF2-40B4-BE49-F238E27FC236}">
              <a16:creationId xmlns:a16="http://schemas.microsoft.com/office/drawing/2014/main" id="{0234CBC0-AEE2-4313-A37C-B375EA1B3730}"/>
            </a:ext>
          </a:extLst>
        </xdr:cNvPr>
        <xdr:cNvCxnSpPr/>
      </xdr:nvCxnSpPr>
      <xdr:spPr>
        <a:xfrm>
          <a:off x="19545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828" name="楕円 827">
          <a:extLst>
            <a:ext uri="{FF2B5EF4-FFF2-40B4-BE49-F238E27FC236}">
              <a16:creationId xmlns:a16="http://schemas.microsoft.com/office/drawing/2014/main" id="{7F9E1EDF-EFB3-4622-82F2-32C5B89EFEC0}"/>
            </a:ext>
          </a:extLst>
        </xdr:cNvPr>
        <xdr:cNvSpPr/>
      </xdr:nvSpPr>
      <xdr:spPr>
        <a:xfrm>
          <a:off x="18605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127254</xdr:rowOff>
    </xdr:from>
    <xdr:to>
      <xdr:col>102</xdr:col>
      <xdr:colOff>114300</xdr:colOff>
      <xdr:row>85</xdr:row>
      <xdr:rowOff>127254</xdr:rowOff>
    </xdr:to>
    <xdr:cxnSp macro="">
      <xdr:nvCxnSpPr>
        <xdr:cNvPr id="829" name="直線コネクタ 828">
          <a:extLst>
            <a:ext uri="{FF2B5EF4-FFF2-40B4-BE49-F238E27FC236}">
              <a16:creationId xmlns:a16="http://schemas.microsoft.com/office/drawing/2014/main" id="{FEFD36FE-9C03-4422-922B-021E8DB016CE}"/>
            </a:ext>
          </a:extLst>
        </xdr:cNvPr>
        <xdr:cNvCxnSpPr/>
      </xdr:nvCxnSpPr>
      <xdr:spPr>
        <a:xfrm>
          <a:off x="18656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30" name="n_1aveValue【児童館】&#10;一人当たり面積">
          <a:extLst>
            <a:ext uri="{FF2B5EF4-FFF2-40B4-BE49-F238E27FC236}">
              <a16:creationId xmlns:a16="http://schemas.microsoft.com/office/drawing/2014/main" id="{41D6B7AF-FF95-4E08-871C-4856D86E27F9}"/>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31" name="n_2aveValue【児童館】&#10;一人当たり面積">
          <a:extLst>
            <a:ext uri="{FF2B5EF4-FFF2-40B4-BE49-F238E27FC236}">
              <a16:creationId xmlns:a16="http://schemas.microsoft.com/office/drawing/2014/main" id="{F3A1CED2-0A97-4102-9AF4-6B40EC908323}"/>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832" name="n_3aveValue【児童館】&#10;一人当たり面積">
          <a:extLst>
            <a:ext uri="{FF2B5EF4-FFF2-40B4-BE49-F238E27FC236}">
              <a16:creationId xmlns:a16="http://schemas.microsoft.com/office/drawing/2014/main" id="{E638AA29-2CA7-446A-84CB-9083C51B8FCA}"/>
            </a:ext>
          </a:extLst>
        </xdr:cNvPr>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833" name="n_4aveValue【児童館】&#10;一人当たり面積">
          <a:extLst>
            <a:ext uri="{FF2B5EF4-FFF2-40B4-BE49-F238E27FC236}">
              <a16:creationId xmlns:a16="http://schemas.microsoft.com/office/drawing/2014/main" id="{9012B94C-B688-4B3E-B873-1791FCD40426}"/>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164609</xdr:rowOff>
    </xdr:from>
    <xdr:ext cx="469744" cy="259045"/>
    <xdr:sp macro="" textlink="">
      <xdr:nvSpPr>
        <xdr:cNvPr id="834" name="n_1mainValue【児童館】&#10;一人当たり面積">
          <a:extLst>
            <a:ext uri="{FF2B5EF4-FFF2-40B4-BE49-F238E27FC236}">
              <a16:creationId xmlns:a16="http://schemas.microsoft.com/office/drawing/2014/main" id="{1F776FB1-9985-4123-835F-D11E7A2199DB}"/>
            </a:ext>
          </a:extLst>
        </xdr:cNvPr>
        <xdr:cNvSpPr txBox="1"/>
      </xdr:nvSpPr>
      <xdr:spPr>
        <a:xfrm>
          <a:off x="21075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169181</xdr:rowOff>
    </xdr:from>
    <xdr:ext cx="469744" cy="259045"/>
    <xdr:sp macro="" textlink="">
      <xdr:nvSpPr>
        <xdr:cNvPr id="835" name="n_2mainValue【児童館】&#10;一人当たり面積">
          <a:extLst>
            <a:ext uri="{FF2B5EF4-FFF2-40B4-BE49-F238E27FC236}">
              <a16:creationId xmlns:a16="http://schemas.microsoft.com/office/drawing/2014/main" id="{5F29FDC7-907A-4493-8F55-4F8E0C9A70F5}"/>
            </a:ext>
          </a:extLst>
        </xdr:cNvPr>
        <xdr:cNvSpPr txBox="1"/>
      </xdr:nvSpPr>
      <xdr:spPr>
        <a:xfrm>
          <a:off x="20199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169181</xdr:rowOff>
    </xdr:from>
    <xdr:ext cx="469744" cy="259045"/>
    <xdr:sp macro="" textlink="">
      <xdr:nvSpPr>
        <xdr:cNvPr id="836" name="n_3mainValue【児童館】&#10;一人当たり面積">
          <a:extLst>
            <a:ext uri="{FF2B5EF4-FFF2-40B4-BE49-F238E27FC236}">
              <a16:creationId xmlns:a16="http://schemas.microsoft.com/office/drawing/2014/main" id="{B91AD4F5-01B7-4014-9CBB-8098E240A3A3}"/>
            </a:ext>
          </a:extLst>
        </xdr:cNvPr>
        <xdr:cNvSpPr txBox="1"/>
      </xdr:nvSpPr>
      <xdr:spPr>
        <a:xfrm>
          <a:off x="19310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837" name="n_4mainValue【児童館】&#10;一人当たり面積">
          <a:extLst>
            <a:ext uri="{FF2B5EF4-FFF2-40B4-BE49-F238E27FC236}">
              <a16:creationId xmlns:a16="http://schemas.microsoft.com/office/drawing/2014/main" id="{6898B602-6875-48D3-892C-A9140CF575DD}"/>
            </a:ext>
          </a:extLst>
        </xdr:cNvPr>
        <xdr:cNvSpPr txBox="1"/>
      </xdr:nvSpPr>
      <xdr:spPr>
        <a:xfrm>
          <a:off x="18421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3BAD9C9F-A9DF-4C95-A61A-C4B53F03F29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D208C23D-BA16-40FA-8F3E-E0554E9D89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5B56E249-2ABA-43AF-AD94-D398547684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80C8D5C3-43D9-450E-A167-1ADB74A99D6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1FBE5692-B3BA-484A-B204-08019CEAD1F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EB322A36-6679-459D-85A4-1D8AFBCAE31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D37ED249-82AD-4F93-BEBB-0768AB87D3A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1CA1F409-3F66-419B-B2E7-78B828173D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4E854DD8-11F3-4665-A443-9394A0C82A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292096D3-7199-410C-9C47-17127A99A8C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8BB331B3-D0D5-45D2-8061-B40867CC62B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1E82B792-5B03-43A5-900B-67CD16B848B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D126ADA-9CB8-47AE-9969-2EE7F9E11B5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737639EF-D769-4A68-83A0-D81682A91CE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2CCE8990-9DE0-4FD3-9C91-A9812D72742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7F18B54C-C108-4B8A-968C-33C35C398D5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90FE7776-5D12-447C-8DCF-73D663F12A2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1196DFD5-9094-4241-A2DA-2CB7F44005B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9270759-80AC-4C40-AB0C-E3F5B8B32E4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DC3C6C8E-DC13-4D4C-B4D9-7E874836DE9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9170D76D-C3D3-48DC-9339-D0636BC42EA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A9202E2F-023A-4A2D-AC7D-23053C48A8D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FEA2A5F9-F86D-4E8F-8900-D30F563BC6B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29B4202C-E016-428B-8A06-0D8C8545BC5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A105BE8C-46C5-442C-A04D-18A80417C290}"/>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A66FF731-0C6E-4C20-A2D2-2E910C26C7B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F8D7FB50-299B-4E65-905F-B1D6998D6D6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865" name="【公民館】&#10;有形固定資産減価償却率最大値テキスト">
          <a:extLst>
            <a:ext uri="{FF2B5EF4-FFF2-40B4-BE49-F238E27FC236}">
              <a16:creationId xmlns:a16="http://schemas.microsoft.com/office/drawing/2014/main" id="{3C086168-5F7E-4EEA-BDFE-35BC17AB2BEA}"/>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866" name="直線コネクタ 865">
          <a:extLst>
            <a:ext uri="{FF2B5EF4-FFF2-40B4-BE49-F238E27FC236}">
              <a16:creationId xmlns:a16="http://schemas.microsoft.com/office/drawing/2014/main" id="{B8B3C828-7105-4D5F-8B8E-E898273777F3}"/>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867" name="【公民館】&#10;有形固定資産減価償却率平均値テキスト">
          <a:extLst>
            <a:ext uri="{FF2B5EF4-FFF2-40B4-BE49-F238E27FC236}">
              <a16:creationId xmlns:a16="http://schemas.microsoft.com/office/drawing/2014/main" id="{56DE5CEF-DD8C-4212-88CB-A97958A6ACD5}"/>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868" name="フローチャート: 判断 867">
          <a:extLst>
            <a:ext uri="{FF2B5EF4-FFF2-40B4-BE49-F238E27FC236}">
              <a16:creationId xmlns:a16="http://schemas.microsoft.com/office/drawing/2014/main" id="{7CA4F23E-9061-46A8-86F1-25F9388B6B31}"/>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869" name="フローチャート: 判断 868">
          <a:extLst>
            <a:ext uri="{FF2B5EF4-FFF2-40B4-BE49-F238E27FC236}">
              <a16:creationId xmlns:a16="http://schemas.microsoft.com/office/drawing/2014/main" id="{DF694DD1-9EE8-4E70-9AC1-38D9E67F5E57}"/>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870" name="フローチャート: 判断 869">
          <a:extLst>
            <a:ext uri="{FF2B5EF4-FFF2-40B4-BE49-F238E27FC236}">
              <a16:creationId xmlns:a16="http://schemas.microsoft.com/office/drawing/2014/main" id="{BFFA211B-7F97-46A5-956F-7E97212C9A6F}"/>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871" name="フローチャート: 判断 870">
          <a:extLst>
            <a:ext uri="{FF2B5EF4-FFF2-40B4-BE49-F238E27FC236}">
              <a16:creationId xmlns:a16="http://schemas.microsoft.com/office/drawing/2014/main" id="{2ED93BE2-489A-4BCC-A75B-2287FA20C8BB}"/>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872" name="フローチャート: 判断 871">
          <a:extLst>
            <a:ext uri="{FF2B5EF4-FFF2-40B4-BE49-F238E27FC236}">
              <a16:creationId xmlns:a16="http://schemas.microsoft.com/office/drawing/2014/main" id="{1EB8FDC5-E2C9-4A8F-9C58-79E36B950D89}"/>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8FC6CCF3-FB3D-4AD1-A4DC-F679476C82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D5D84AE-4DE2-422F-A1E3-2D548879FEE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12E2B4F-A7BF-4ACA-96BF-84E1E394A87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248C939-ACBB-40EF-8F04-A35124FCFA5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EB9B9B4-31B4-48C3-84C8-3F1EE745A6E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878" name="楕円 877">
          <a:extLst>
            <a:ext uri="{FF2B5EF4-FFF2-40B4-BE49-F238E27FC236}">
              <a16:creationId xmlns:a16="http://schemas.microsoft.com/office/drawing/2014/main" id="{7965243C-08F5-40DD-AC72-8396F023E727}"/>
            </a:ext>
          </a:extLst>
        </xdr:cNvPr>
        <xdr:cNvSpPr/>
      </xdr:nvSpPr>
      <xdr:spPr>
        <a:xfrm>
          <a:off x="16268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105427</xdr:rowOff>
    </xdr:from>
    <xdr:ext cx="405111" cy="259045"/>
    <xdr:sp macro="" textlink="">
      <xdr:nvSpPr>
        <xdr:cNvPr id="879" name="【公民館】&#10;有形固定資産減価償却率該当値テキスト">
          <a:extLst>
            <a:ext uri="{FF2B5EF4-FFF2-40B4-BE49-F238E27FC236}">
              <a16:creationId xmlns:a16="http://schemas.microsoft.com/office/drawing/2014/main" id="{1D2AC443-15B8-4B5C-AAA4-07AD23F4508D}"/>
            </a:ext>
          </a:extLst>
        </xdr:cNvPr>
        <xdr:cNvSpPr txBox="1"/>
      </xdr:nvSpPr>
      <xdr:spPr>
        <a:xfrm>
          <a:off x="16357600"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42545</xdr:rowOff>
    </xdr:from>
    <xdr:to>
      <xdr:col>81</xdr:col>
      <xdr:colOff>101600</xdr:colOff>
      <xdr:row>104</xdr:row>
      <xdr:rowOff>144145</xdr:rowOff>
    </xdr:to>
    <xdr:sp macro="" textlink="">
      <xdr:nvSpPr>
        <xdr:cNvPr id="880" name="楕円 879">
          <a:extLst>
            <a:ext uri="{FF2B5EF4-FFF2-40B4-BE49-F238E27FC236}">
              <a16:creationId xmlns:a16="http://schemas.microsoft.com/office/drawing/2014/main" id="{DF54CBBB-676F-41AF-B339-CB6EE51061D6}"/>
            </a:ext>
          </a:extLst>
        </xdr:cNvPr>
        <xdr:cNvSpPr/>
      </xdr:nvSpPr>
      <xdr:spPr>
        <a:xfrm>
          <a:off x="15430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93345</xdr:rowOff>
    </xdr:from>
    <xdr:to>
      <xdr:col>85</xdr:col>
      <xdr:colOff>127000</xdr:colOff>
      <xdr:row>104</xdr:row>
      <xdr:rowOff>133350</xdr:rowOff>
    </xdr:to>
    <xdr:cxnSp macro="">
      <xdr:nvCxnSpPr>
        <xdr:cNvPr id="881" name="直線コネクタ 880">
          <a:extLst>
            <a:ext uri="{FF2B5EF4-FFF2-40B4-BE49-F238E27FC236}">
              <a16:creationId xmlns:a16="http://schemas.microsoft.com/office/drawing/2014/main" id="{F671B4F7-26FE-44CA-9D97-D6107FEEFA12}"/>
            </a:ext>
          </a:extLst>
        </xdr:cNvPr>
        <xdr:cNvCxnSpPr/>
      </xdr:nvCxnSpPr>
      <xdr:spPr>
        <a:xfrm>
          <a:off x="15481300" y="179241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636</xdr:rowOff>
    </xdr:from>
    <xdr:to>
      <xdr:col>76</xdr:col>
      <xdr:colOff>165100</xdr:colOff>
      <xdr:row>104</xdr:row>
      <xdr:rowOff>102236</xdr:rowOff>
    </xdr:to>
    <xdr:sp macro="" textlink="">
      <xdr:nvSpPr>
        <xdr:cNvPr id="882" name="楕円 881">
          <a:extLst>
            <a:ext uri="{FF2B5EF4-FFF2-40B4-BE49-F238E27FC236}">
              <a16:creationId xmlns:a16="http://schemas.microsoft.com/office/drawing/2014/main" id="{D5B6F853-E637-4DD3-A990-336023A52A7E}"/>
            </a:ext>
          </a:extLst>
        </xdr:cNvPr>
        <xdr:cNvSpPr/>
      </xdr:nvSpPr>
      <xdr:spPr>
        <a:xfrm>
          <a:off x="14541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51436</xdr:rowOff>
    </xdr:from>
    <xdr:to>
      <xdr:col>81</xdr:col>
      <xdr:colOff>50800</xdr:colOff>
      <xdr:row>104</xdr:row>
      <xdr:rowOff>93345</xdr:rowOff>
    </xdr:to>
    <xdr:cxnSp macro="">
      <xdr:nvCxnSpPr>
        <xdr:cNvPr id="883" name="直線コネクタ 882">
          <a:extLst>
            <a:ext uri="{FF2B5EF4-FFF2-40B4-BE49-F238E27FC236}">
              <a16:creationId xmlns:a16="http://schemas.microsoft.com/office/drawing/2014/main" id="{BEDAC122-F20D-4CD3-89E0-04A983445B39}"/>
            </a:ext>
          </a:extLst>
        </xdr:cNvPr>
        <xdr:cNvCxnSpPr/>
      </xdr:nvCxnSpPr>
      <xdr:spPr>
        <a:xfrm>
          <a:off x="14592300" y="178822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84" name="楕円 883">
          <a:extLst>
            <a:ext uri="{FF2B5EF4-FFF2-40B4-BE49-F238E27FC236}">
              <a16:creationId xmlns:a16="http://schemas.microsoft.com/office/drawing/2014/main" id="{CD1752A0-C7A7-427F-A29E-443C35796219}"/>
            </a:ext>
          </a:extLst>
        </xdr:cNvPr>
        <xdr:cNvSpPr/>
      </xdr:nvSpPr>
      <xdr:spPr>
        <a:xfrm>
          <a:off x="1365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30480</xdr:rowOff>
    </xdr:from>
    <xdr:to>
      <xdr:col>76</xdr:col>
      <xdr:colOff>114300</xdr:colOff>
      <xdr:row>104</xdr:row>
      <xdr:rowOff>51436</xdr:rowOff>
    </xdr:to>
    <xdr:cxnSp macro="">
      <xdr:nvCxnSpPr>
        <xdr:cNvPr id="885" name="直線コネクタ 884">
          <a:extLst>
            <a:ext uri="{FF2B5EF4-FFF2-40B4-BE49-F238E27FC236}">
              <a16:creationId xmlns:a16="http://schemas.microsoft.com/office/drawing/2014/main" id="{8E9A0A4D-75EE-4675-9DBE-A960E1E5C8D3}"/>
            </a:ext>
          </a:extLst>
        </xdr:cNvPr>
        <xdr:cNvCxnSpPr/>
      </xdr:nvCxnSpPr>
      <xdr:spPr>
        <a:xfrm>
          <a:off x="13703300" y="178612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137795</xdr:rowOff>
    </xdr:from>
    <xdr:to>
      <xdr:col>67</xdr:col>
      <xdr:colOff>101600</xdr:colOff>
      <xdr:row>104</xdr:row>
      <xdr:rowOff>67945</xdr:rowOff>
    </xdr:to>
    <xdr:sp macro="" textlink="">
      <xdr:nvSpPr>
        <xdr:cNvPr id="886" name="楕円 885">
          <a:extLst>
            <a:ext uri="{FF2B5EF4-FFF2-40B4-BE49-F238E27FC236}">
              <a16:creationId xmlns:a16="http://schemas.microsoft.com/office/drawing/2014/main" id="{C6B2F29C-22D3-44C9-B242-216B724866FD}"/>
            </a:ext>
          </a:extLst>
        </xdr:cNvPr>
        <xdr:cNvSpPr/>
      </xdr:nvSpPr>
      <xdr:spPr>
        <a:xfrm>
          <a:off x="12763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17145</xdr:rowOff>
    </xdr:from>
    <xdr:to>
      <xdr:col>71</xdr:col>
      <xdr:colOff>177800</xdr:colOff>
      <xdr:row>104</xdr:row>
      <xdr:rowOff>30480</xdr:rowOff>
    </xdr:to>
    <xdr:cxnSp macro="">
      <xdr:nvCxnSpPr>
        <xdr:cNvPr id="887" name="直線コネクタ 886">
          <a:extLst>
            <a:ext uri="{FF2B5EF4-FFF2-40B4-BE49-F238E27FC236}">
              <a16:creationId xmlns:a16="http://schemas.microsoft.com/office/drawing/2014/main" id="{89DFC51B-4F1E-4F17-A49E-AD743F9CBE3D}"/>
            </a:ext>
          </a:extLst>
        </xdr:cNvPr>
        <xdr:cNvCxnSpPr/>
      </xdr:nvCxnSpPr>
      <xdr:spPr>
        <a:xfrm>
          <a:off x="12814300" y="178479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888" name="n_1aveValue【公民館】&#10;有形固定資産減価償却率">
          <a:extLst>
            <a:ext uri="{FF2B5EF4-FFF2-40B4-BE49-F238E27FC236}">
              <a16:creationId xmlns:a16="http://schemas.microsoft.com/office/drawing/2014/main" id="{EBD4CD99-772C-4F06-B27F-0164C7C5856D}"/>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889" name="n_2aveValue【公民館】&#10;有形固定資産減価償却率">
          <a:extLst>
            <a:ext uri="{FF2B5EF4-FFF2-40B4-BE49-F238E27FC236}">
              <a16:creationId xmlns:a16="http://schemas.microsoft.com/office/drawing/2014/main" id="{81FB64BA-F3C9-4A69-9565-F7276B223A9C}"/>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890" name="n_3aveValue【公民館】&#10;有形固定資産減価償却率">
          <a:extLst>
            <a:ext uri="{FF2B5EF4-FFF2-40B4-BE49-F238E27FC236}">
              <a16:creationId xmlns:a16="http://schemas.microsoft.com/office/drawing/2014/main" id="{C3315DFD-B4A7-4395-814D-E070E8BCCAA1}"/>
            </a:ext>
          </a:extLst>
        </xdr:cNvPr>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891" name="n_4aveValue【公民館】&#10;有形固定資産減価償却率">
          <a:extLst>
            <a:ext uri="{FF2B5EF4-FFF2-40B4-BE49-F238E27FC236}">
              <a16:creationId xmlns:a16="http://schemas.microsoft.com/office/drawing/2014/main" id="{E853B8C8-E42E-4F50-9E4F-94D2D7359E41}"/>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160672</xdr:rowOff>
    </xdr:from>
    <xdr:ext cx="405111" cy="259045"/>
    <xdr:sp macro="" textlink="">
      <xdr:nvSpPr>
        <xdr:cNvPr id="892" name="n_1mainValue【公民館】&#10;有形固定資産減価償却率">
          <a:extLst>
            <a:ext uri="{FF2B5EF4-FFF2-40B4-BE49-F238E27FC236}">
              <a16:creationId xmlns:a16="http://schemas.microsoft.com/office/drawing/2014/main" id="{4D8FA6BC-FAED-4ECB-AFDF-32134BEF2E11}"/>
            </a:ext>
          </a:extLst>
        </xdr:cNvPr>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118763</xdr:rowOff>
    </xdr:from>
    <xdr:ext cx="405111" cy="259045"/>
    <xdr:sp macro="" textlink="">
      <xdr:nvSpPr>
        <xdr:cNvPr id="893" name="n_2mainValue【公民館】&#10;有形固定資産減価償却率">
          <a:extLst>
            <a:ext uri="{FF2B5EF4-FFF2-40B4-BE49-F238E27FC236}">
              <a16:creationId xmlns:a16="http://schemas.microsoft.com/office/drawing/2014/main" id="{F75DAE7D-26F9-4AEC-8E2F-58D3974B309B}"/>
            </a:ext>
          </a:extLst>
        </xdr:cNvPr>
        <xdr:cNvSpPr txBox="1"/>
      </xdr:nvSpPr>
      <xdr:spPr>
        <a:xfrm>
          <a:off x="143897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894" name="n_3mainValue【公民館】&#10;有形固定資産減価償却率">
          <a:extLst>
            <a:ext uri="{FF2B5EF4-FFF2-40B4-BE49-F238E27FC236}">
              <a16:creationId xmlns:a16="http://schemas.microsoft.com/office/drawing/2014/main" id="{D4FD0E46-1300-4B85-B476-AF8CC9AE1522}"/>
            </a:ext>
          </a:extLst>
        </xdr:cNvPr>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95" name="n_4mainValue【公民館】&#10;有形固定資産減価償却率">
          <a:extLst>
            <a:ext uri="{FF2B5EF4-FFF2-40B4-BE49-F238E27FC236}">
              <a16:creationId xmlns:a16="http://schemas.microsoft.com/office/drawing/2014/main" id="{D7012DBD-904E-4B74-B443-69E36B3E6FDF}"/>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8D4F1761-EA0B-46DB-AF58-60E16FD6631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81957314-8A3C-4FCB-ACA1-FF2CC566707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E7D199B4-30CD-4094-B7A9-59A7EEFC473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726CB561-3099-406D-92AE-80BFE9A7F76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7A66E111-E269-4E0F-8AC7-EC7761474F0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92DA7F20-D7C0-434E-8F56-C927C9F64A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302995CE-51A6-4C0C-B89E-84B1F9253DF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286E35C8-BA1D-480B-B590-C1E63FCDD2B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AB2AEC5C-1EF7-4B92-8170-A382E2BC1F3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7A455FF3-6555-451B-92CD-39171F0878B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a:extLst>
            <a:ext uri="{FF2B5EF4-FFF2-40B4-BE49-F238E27FC236}">
              <a16:creationId xmlns:a16="http://schemas.microsoft.com/office/drawing/2014/main" id="{6258A9D4-2D7B-47AE-A245-A2DFA6E2D45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a:extLst>
            <a:ext uri="{FF2B5EF4-FFF2-40B4-BE49-F238E27FC236}">
              <a16:creationId xmlns:a16="http://schemas.microsoft.com/office/drawing/2014/main" id="{4C4A9F0D-1220-45E4-A1B3-4AF71C880AA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a:extLst>
            <a:ext uri="{FF2B5EF4-FFF2-40B4-BE49-F238E27FC236}">
              <a16:creationId xmlns:a16="http://schemas.microsoft.com/office/drawing/2014/main" id="{530119FA-A702-4206-ABEA-076DA4ABB9B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a:extLst>
            <a:ext uri="{FF2B5EF4-FFF2-40B4-BE49-F238E27FC236}">
              <a16:creationId xmlns:a16="http://schemas.microsoft.com/office/drawing/2014/main" id="{21C01BE6-1D2A-43D6-A8BF-C723C9E6D87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a:extLst>
            <a:ext uri="{FF2B5EF4-FFF2-40B4-BE49-F238E27FC236}">
              <a16:creationId xmlns:a16="http://schemas.microsoft.com/office/drawing/2014/main" id="{30D3B71B-4BDB-4269-A84B-1A5BFB0048E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a:extLst>
            <a:ext uri="{FF2B5EF4-FFF2-40B4-BE49-F238E27FC236}">
              <a16:creationId xmlns:a16="http://schemas.microsoft.com/office/drawing/2014/main" id="{E257E223-3D11-4985-9814-6B549835555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a:extLst>
            <a:ext uri="{FF2B5EF4-FFF2-40B4-BE49-F238E27FC236}">
              <a16:creationId xmlns:a16="http://schemas.microsoft.com/office/drawing/2014/main" id="{0017E57C-B0E5-44D1-B4ED-ADC42DD7DFF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a:extLst>
            <a:ext uri="{FF2B5EF4-FFF2-40B4-BE49-F238E27FC236}">
              <a16:creationId xmlns:a16="http://schemas.microsoft.com/office/drawing/2014/main" id="{EF413032-EB4E-4719-B6AA-9CD232F1F3D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C8095380-B638-44DD-A122-EA6D76C850C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85F27273-1638-437D-86A7-A462300E52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083D337F-7AE5-4796-B6FA-4EB790F67F3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917" name="直線コネクタ 916">
          <a:extLst>
            <a:ext uri="{FF2B5EF4-FFF2-40B4-BE49-F238E27FC236}">
              <a16:creationId xmlns:a16="http://schemas.microsoft.com/office/drawing/2014/main" id="{AFBEB6E6-E3A2-4EF3-AD02-AAFBFEDC28FC}"/>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918" name="【公民館】&#10;一人当たり面積最小値テキスト">
          <a:extLst>
            <a:ext uri="{FF2B5EF4-FFF2-40B4-BE49-F238E27FC236}">
              <a16:creationId xmlns:a16="http://schemas.microsoft.com/office/drawing/2014/main" id="{C1B04539-BC71-4DB0-A153-CFE90B3C612A}"/>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919" name="直線コネクタ 918">
          <a:extLst>
            <a:ext uri="{FF2B5EF4-FFF2-40B4-BE49-F238E27FC236}">
              <a16:creationId xmlns:a16="http://schemas.microsoft.com/office/drawing/2014/main" id="{F066AD05-5BE4-4319-AF86-1F66A5123BDF}"/>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920" name="【公民館】&#10;一人当たり面積最大値テキスト">
          <a:extLst>
            <a:ext uri="{FF2B5EF4-FFF2-40B4-BE49-F238E27FC236}">
              <a16:creationId xmlns:a16="http://schemas.microsoft.com/office/drawing/2014/main" id="{9E1408AE-DA71-4A44-9A53-4FA48F7A9352}"/>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921" name="直線コネクタ 920">
          <a:extLst>
            <a:ext uri="{FF2B5EF4-FFF2-40B4-BE49-F238E27FC236}">
              <a16:creationId xmlns:a16="http://schemas.microsoft.com/office/drawing/2014/main" id="{2E3AC8FF-ACFF-41AA-B867-E96BD9FAC98C}"/>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922" name="【公民館】&#10;一人当たり面積平均値テキスト">
          <a:extLst>
            <a:ext uri="{FF2B5EF4-FFF2-40B4-BE49-F238E27FC236}">
              <a16:creationId xmlns:a16="http://schemas.microsoft.com/office/drawing/2014/main" id="{D45FDF7A-00CE-4A05-993F-2DDB90E7432C}"/>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923" name="フローチャート: 判断 922">
          <a:extLst>
            <a:ext uri="{FF2B5EF4-FFF2-40B4-BE49-F238E27FC236}">
              <a16:creationId xmlns:a16="http://schemas.microsoft.com/office/drawing/2014/main" id="{6ED05EBC-BF72-4B28-BFF3-AFD05371E641}"/>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24" name="フローチャート: 判断 923">
          <a:extLst>
            <a:ext uri="{FF2B5EF4-FFF2-40B4-BE49-F238E27FC236}">
              <a16:creationId xmlns:a16="http://schemas.microsoft.com/office/drawing/2014/main" id="{D432C49A-D6F9-44D0-AD24-EB65A65DE669}"/>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925" name="フローチャート: 判断 924">
          <a:extLst>
            <a:ext uri="{FF2B5EF4-FFF2-40B4-BE49-F238E27FC236}">
              <a16:creationId xmlns:a16="http://schemas.microsoft.com/office/drawing/2014/main" id="{E7519C25-CEFD-4FC6-B5CE-906C39FF5532}"/>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926" name="フローチャート: 判断 925">
          <a:extLst>
            <a:ext uri="{FF2B5EF4-FFF2-40B4-BE49-F238E27FC236}">
              <a16:creationId xmlns:a16="http://schemas.microsoft.com/office/drawing/2014/main" id="{8BF18B4D-9025-4D77-9F43-4C982A9CEA96}"/>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927" name="フローチャート: 判断 926">
          <a:extLst>
            <a:ext uri="{FF2B5EF4-FFF2-40B4-BE49-F238E27FC236}">
              <a16:creationId xmlns:a16="http://schemas.microsoft.com/office/drawing/2014/main" id="{151F8EBA-3343-4BC4-9535-B8BCD888EFE7}"/>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8714AA7D-EBD5-42FF-BE68-3E9BB114F0C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42AFF0E-8B3C-4DF2-B3C2-C141C95BA46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6FBBDBBC-F7D6-4046-89A0-53AD888F58A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AF3311D4-ECA7-4966-B105-F21EC776F8D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D4A99F3-89B8-49F7-B9F5-6F11FE40396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91694</xdr:rowOff>
    </xdr:from>
    <xdr:to>
      <xdr:col>116</xdr:col>
      <xdr:colOff>114300</xdr:colOff>
      <xdr:row>104</xdr:row>
      <xdr:rowOff>21844</xdr:rowOff>
    </xdr:to>
    <xdr:sp macro="" textlink="">
      <xdr:nvSpPr>
        <xdr:cNvPr id="933" name="楕円 932">
          <a:extLst>
            <a:ext uri="{FF2B5EF4-FFF2-40B4-BE49-F238E27FC236}">
              <a16:creationId xmlns:a16="http://schemas.microsoft.com/office/drawing/2014/main" id="{39068D0B-CA57-4593-885C-90D271A4D1DC}"/>
            </a:ext>
          </a:extLst>
        </xdr:cNvPr>
        <xdr:cNvSpPr/>
      </xdr:nvSpPr>
      <xdr:spPr>
        <a:xfrm>
          <a:off x="221107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114571</xdr:rowOff>
    </xdr:from>
    <xdr:ext cx="469744" cy="259045"/>
    <xdr:sp macro="" textlink="">
      <xdr:nvSpPr>
        <xdr:cNvPr id="934" name="【公民館】&#10;一人当たり面積該当値テキスト">
          <a:extLst>
            <a:ext uri="{FF2B5EF4-FFF2-40B4-BE49-F238E27FC236}">
              <a16:creationId xmlns:a16="http://schemas.microsoft.com/office/drawing/2014/main" id="{C8FE6C9C-70CC-4278-964B-7D9FCC4767B8}"/>
            </a:ext>
          </a:extLst>
        </xdr:cNvPr>
        <xdr:cNvSpPr txBox="1"/>
      </xdr:nvSpPr>
      <xdr:spPr>
        <a:xfrm>
          <a:off x="22199600" y="1760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103124</xdr:rowOff>
    </xdr:from>
    <xdr:to>
      <xdr:col>112</xdr:col>
      <xdr:colOff>38100</xdr:colOff>
      <xdr:row>104</xdr:row>
      <xdr:rowOff>33274</xdr:rowOff>
    </xdr:to>
    <xdr:sp macro="" textlink="">
      <xdr:nvSpPr>
        <xdr:cNvPr id="935" name="楕円 934">
          <a:extLst>
            <a:ext uri="{FF2B5EF4-FFF2-40B4-BE49-F238E27FC236}">
              <a16:creationId xmlns:a16="http://schemas.microsoft.com/office/drawing/2014/main" id="{16B0638D-1ECA-45DE-9437-887682DB72C8}"/>
            </a:ext>
          </a:extLst>
        </xdr:cNvPr>
        <xdr:cNvSpPr/>
      </xdr:nvSpPr>
      <xdr:spPr>
        <a:xfrm>
          <a:off x="21272500" y="177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142494</xdr:rowOff>
    </xdr:from>
    <xdr:to>
      <xdr:col>116</xdr:col>
      <xdr:colOff>63500</xdr:colOff>
      <xdr:row>103</xdr:row>
      <xdr:rowOff>153924</xdr:rowOff>
    </xdr:to>
    <xdr:cxnSp macro="">
      <xdr:nvCxnSpPr>
        <xdr:cNvPr id="936" name="直線コネクタ 935">
          <a:extLst>
            <a:ext uri="{FF2B5EF4-FFF2-40B4-BE49-F238E27FC236}">
              <a16:creationId xmlns:a16="http://schemas.microsoft.com/office/drawing/2014/main" id="{021DC6D3-89A0-4EB7-B504-E80D98D263EC}"/>
            </a:ext>
          </a:extLst>
        </xdr:cNvPr>
        <xdr:cNvCxnSpPr/>
      </xdr:nvCxnSpPr>
      <xdr:spPr>
        <a:xfrm flipV="1">
          <a:off x="21323300" y="1780184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119126</xdr:rowOff>
    </xdr:from>
    <xdr:to>
      <xdr:col>107</xdr:col>
      <xdr:colOff>101600</xdr:colOff>
      <xdr:row>104</xdr:row>
      <xdr:rowOff>49276</xdr:rowOff>
    </xdr:to>
    <xdr:sp macro="" textlink="">
      <xdr:nvSpPr>
        <xdr:cNvPr id="937" name="楕円 936">
          <a:extLst>
            <a:ext uri="{FF2B5EF4-FFF2-40B4-BE49-F238E27FC236}">
              <a16:creationId xmlns:a16="http://schemas.microsoft.com/office/drawing/2014/main" id="{21CDE636-23B0-44CE-BE45-17986ECFA3E0}"/>
            </a:ext>
          </a:extLst>
        </xdr:cNvPr>
        <xdr:cNvSpPr/>
      </xdr:nvSpPr>
      <xdr:spPr>
        <a:xfrm>
          <a:off x="20383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153924</xdr:rowOff>
    </xdr:from>
    <xdr:to>
      <xdr:col>111</xdr:col>
      <xdr:colOff>177800</xdr:colOff>
      <xdr:row>103</xdr:row>
      <xdr:rowOff>169926</xdr:rowOff>
    </xdr:to>
    <xdr:cxnSp macro="">
      <xdr:nvCxnSpPr>
        <xdr:cNvPr id="938" name="直線コネクタ 937">
          <a:extLst>
            <a:ext uri="{FF2B5EF4-FFF2-40B4-BE49-F238E27FC236}">
              <a16:creationId xmlns:a16="http://schemas.microsoft.com/office/drawing/2014/main" id="{55008954-61D4-47FC-83FC-B550EA3A82BB}"/>
            </a:ext>
          </a:extLst>
        </xdr:cNvPr>
        <xdr:cNvCxnSpPr/>
      </xdr:nvCxnSpPr>
      <xdr:spPr>
        <a:xfrm flipV="1">
          <a:off x="20434300" y="1781327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132842</xdr:rowOff>
    </xdr:from>
    <xdr:to>
      <xdr:col>102</xdr:col>
      <xdr:colOff>165100</xdr:colOff>
      <xdr:row>104</xdr:row>
      <xdr:rowOff>62992</xdr:rowOff>
    </xdr:to>
    <xdr:sp macro="" textlink="">
      <xdr:nvSpPr>
        <xdr:cNvPr id="939" name="楕円 938">
          <a:extLst>
            <a:ext uri="{FF2B5EF4-FFF2-40B4-BE49-F238E27FC236}">
              <a16:creationId xmlns:a16="http://schemas.microsoft.com/office/drawing/2014/main" id="{DF15F32E-4571-41BF-B6B2-1386E83ECD22}"/>
            </a:ext>
          </a:extLst>
        </xdr:cNvPr>
        <xdr:cNvSpPr/>
      </xdr:nvSpPr>
      <xdr:spPr>
        <a:xfrm>
          <a:off x="19494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169926</xdr:rowOff>
    </xdr:from>
    <xdr:to>
      <xdr:col>107</xdr:col>
      <xdr:colOff>50800</xdr:colOff>
      <xdr:row>104</xdr:row>
      <xdr:rowOff>12192</xdr:rowOff>
    </xdr:to>
    <xdr:cxnSp macro="">
      <xdr:nvCxnSpPr>
        <xdr:cNvPr id="940" name="直線コネクタ 939">
          <a:extLst>
            <a:ext uri="{FF2B5EF4-FFF2-40B4-BE49-F238E27FC236}">
              <a16:creationId xmlns:a16="http://schemas.microsoft.com/office/drawing/2014/main" id="{E39E4211-9BF1-4056-B643-C9FFB7977124}"/>
            </a:ext>
          </a:extLst>
        </xdr:cNvPr>
        <xdr:cNvCxnSpPr/>
      </xdr:nvCxnSpPr>
      <xdr:spPr>
        <a:xfrm flipV="1">
          <a:off x="19545300" y="178292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146558</xdr:rowOff>
    </xdr:from>
    <xdr:to>
      <xdr:col>98</xdr:col>
      <xdr:colOff>38100</xdr:colOff>
      <xdr:row>104</xdr:row>
      <xdr:rowOff>76708</xdr:rowOff>
    </xdr:to>
    <xdr:sp macro="" textlink="">
      <xdr:nvSpPr>
        <xdr:cNvPr id="941" name="楕円 940">
          <a:extLst>
            <a:ext uri="{FF2B5EF4-FFF2-40B4-BE49-F238E27FC236}">
              <a16:creationId xmlns:a16="http://schemas.microsoft.com/office/drawing/2014/main" id="{55E8E0D6-CD34-4AB5-93E5-3456EF0C6EF3}"/>
            </a:ext>
          </a:extLst>
        </xdr:cNvPr>
        <xdr:cNvSpPr/>
      </xdr:nvSpPr>
      <xdr:spPr>
        <a:xfrm>
          <a:off x="18605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xdr:rowOff>
    </xdr:from>
    <xdr:to>
      <xdr:col>102</xdr:col>
      <xdr:colOff>114300</xdr:colOff>
      <xdr:row>104</xdr:row>
      <xdr:rowOff>25908</xdr:rowOff>
    </xdr:to>
    <xdr:cxnSp macro="">
      <xdr:nvCxnSpPr>
        <xdr:cNvPr id="942" name="直線コネクタ 941">
          <a:extLst>
            <a:ext uri="{FF2B5EF4-FFF2-40B4-BE49-F238E27FC236}">
              <a16:creationId xmlns:a16="http://schemas.microsoft.com/office/drawing/2014/main" id="{3B44184C-63B8-4606-8849-D63ECA772746}"/>
            </a:ext>
          </a:extLst>
        </xdr:cNvPr>
        <xdr:cNvCxnSpPr/>
      </xdr:nvCxnSpPr>
      <xdr:spPr>
        <a:xfrm flipV="1">
          <a:off x="18656300" y="178429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943" name="n_1aveValue【公民館】&#10;一人当たり面積">
          <a:extLst>
            <a:ext uri="{FF2B5EF4-FFF2-40B4-BE49-F238E27FC236}">
              <a16:creationId xmlns:a16="http://schemas.microsoft.com/office/drawing/2014/main" id="{3338077E-0EEB-4749-9F3D-5BC7E1CAC84A}"/>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944" name="n_2aveValue【公民館】&#10;一人当たり面積">
          <a:extLst>
            <a:ext uri="{FF2B5EF4-FFF2-40B4-BE49-F238E27FC236}">
              <a16:creationId xmlns:a16="http://schemas.microsoft.com/office/drawing/2014/main" id="{111CBB0A-819A-4CC6-9E8A-7867CDF854D7}"/>
            </a:ext>
          </a:extLst>
        </xdr:cNvPr>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945" name="n_3aveValue【公民館】&#10;一人当たり面積">
          <a:extLst>
            <a:ext uri="{FF2B5EF4-FFF2-40B4-BE49-F238E27FC236}">
              <a16:creationId xmlns:a16="http://schemas.microsoft.com/office/drawing/2014/main" id="{FAB5F668-8401-4B7A-ABAD-F55F9AB76DE2}"/>
            </a:ext>
          </a:extLst>
        </xdr:cNvPr>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946" name="n_4aveValue【公民館】&#10;一人当たり面積">
          <a:extLst>
            <a:ext uri="{FF2B5EF4-FFF2-40B4-BE49-F238E27FC236}">
              <a16:creationId xmlns:a16="http://schemas.microsoft.com/office/drawing/2014/main" id="{CC72F68D-4888-45A6-B2A9-4CA6E0B0B6F6}"/>
            </a:ext>
          </a:extLst>
        </xdr:cNvPr>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49801</xdr:rowOff>
    </xdr:from>
    <xdr:ext cx="469744" cy="259045"/>
    <xdr:sp macro="" textlink="">
      <xdr:nvSpPr>
        <xdr:cNvPr id="947" name="n_1mainValue【公民館】&#10;一人当たり面積">
          <a:extLst>
            <a:ext uri="{FF2B5EF4-FFF2-40B4-BE49-F238E27FC236}">
              <a16:creationId xmlns:a16="http://schemas.microsoft.com/office/drawing/2014/main" id="{61209876-7D58-405A-A1D3-D5E2844C1AC8}"/>
            </a:ext>
          </a:extLst>
        </xdr:cNvPr>
        <xdr:cNvSpPr txBox="1"/>
      </xdr:nvSpPr>
      <xdr:spPr>
        <a:xfrm>
          <a:off x="21075727" y="1753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65803</xdr:rowOff>
    </xdr:from>
    <xdr:ext cx="469744" cy="259045"/>
    <xdr:sp macro="" textlink="">
      <xdr:nvSpPr>
        <xdr:cNvPr id="948" name="n_2mainValue【公民館】&#10;一人当たり面積">
          <a:extLst>
            <a:ext uri="{FF2B5EF4-FFF2-40B4-BE49-F238E27FC236}">
              <a16:creationId xmlns:a16="http://schemas.microsoft.com/office/drawing/2014/main" id="{5EEA5A6D-C001-44AD-AA26-3FC1C4356A7E}"/>
            </a:ext>
          </a:extLst>
        </xdr:cNvPr>
        <xdr:cNvSpPr txBox="1"/>
      </xdr:nvSpPr>
      <xdr:spPr>
        <a:xfrm>
          <a:off x="2019942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79519</xdr:rowOff>
    </xdr:from>
    <xdr:ext cx="469744" cy="259045"/>
    <xdr:sp macro="" textlink="">
      <xdr:nvSpPr>
        <xdr:cNvPr id="949" name="n_3mainValue【公民館】&#10;一人当たり面積">
          <a:extLst>
            <a:ext uri="{FF2B5EF4-FFF2-40B4-BE49-F238E27FC236}">
              <a16:creationId xmlns:a16="http://schemas.microsoft.com/office/drawing/2014/main" id="{F83823DE-C19C-41B9-BCDA-D0EFE1AA76F6}"/>
            </a:ext>
          </a:extLst>
        </xdr:cNvPr>
        <xdr:cNvSpPr txBox="1"/>
      </xdr:nvSpPr>
      <xdr:spPr>
        <a:xfrm>
          <a:off x="19310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93235</xdr:rowOff>
    </xdr:from>
    <xdr:ext cx="469744" cy="259045"/>
    <xdr:sp macro="" textlink="">
      <xdr:nvSpPr>
        <xdr:cNvPr id="950" name="n_4mainValue【公民館】&#10;一人当たり面積">
          <a:extLst>
            <a:ext uri="{FF2B5EF4-FFF2-40B4-BE49-F238E27FC236}">
              <a16:creationId xmlns:a16="http://schemas.microsoft.com/office/drawing/2014/main" id="{42B960D0-B381-4448-A8EE-A73509768947}"/>
            </a:ext>
          </a:extLst>
        </xdr:cNvPr>
        <xdr:cNvSpPr txBox="1"/>
      </xdr:nvSpPr>
      <xdr:spPr>
        <a:xfrm>
          <a:off x="18421427" y="1758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30A4FCD8-7F8D-4F11-9391-B773B6FA2F6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9E409655-7D6E-41D0-94E0-93AF2515010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E09B089C-D07A-4080-ADFB-5CC3FBD939E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①道路については、類似団体と同程度の減価償却率であるが、橋りょうやトンネルは類似団体に比較しても老朽化が進んでいることがわかる。これに対しては、橋梁等の長寿命化計画を策定し、現在計画的な改修を行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②学校施設、児童館、公民館については、近年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校ある中学校の内の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校の更新をしたことや児童センターの大規模改修、公民館の建て替えを行ったことにより、類似団体と比較して、減価償却率が低くなっている。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一方で、保育所については、類似団体と比較しても老朽化が進んでいることがわかる。さらに、保育所、学校施設、公民館の一人当たりの面積では、類似団体を上回っていることから、</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これらの今後の改修や更新については、公共施設等総合管理計画及び個別施設計画に基づき施設の統廃合などの検討を行い、適正規模による更新・改修を行う予定である。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B94951-1710-45F3-9B9F-CC9ADC7DD0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FDA6F68-1EB4-4404-BEB0-32187425EA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FF62AE9-7FB9-4BDC-9A0E-3EE932E4C33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9D3CAC-A3C8-490E-A570-60F472E0CCF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54003A2-3469-4AEE-ABBB-14A6574B6B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8CB444-10FB-486F-A222-315F449D792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B50660-0EEB-47DD-BADD-83EC04C7491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4DA98B8-9E4F-4A87-B7F8-6FE8F00E967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A7ADB1-1134-4EAD-8230-601A3933E5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068013-0875-46F6-94BB-9B9293116A4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19,863
19,673
81.85
15,060,090
14,572,730
154,699
6,980,400
12,611,673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F60BB5-EEE5-4FBC-B188-22596C8DD62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FE711B-6EF6-4094-A315-1A018BDB80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C24106-18DF-423A-9D54-0FCF05C902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7C049B-77CA-4D6E-8505-F6FC3F76B54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828726-881E-4453-8F9E-DE763FD8EE4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DB4F92F-C6D7-4698-B709-EBA4BDFF0A7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B5F13A-DA05-4778-87D7-0B6D7F9C23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01E3D3-D472-4BD0-8F5F-32FA8D6838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80E0DF-BB18-4760-8EE5-40780761A5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3A6F68A-C0E1-49F9-8C82-7733489D1AA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689703-3948-4DCB-9662-E873E4439D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8C82D4-1DCE-4724-A705-980C9C97C91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AD3E5A-E58D-4A92-86BB-610131E65AD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AAFF87-0DB8-46CB-A36A-C5D84C5E635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33D628-CDAC-4910-8BBA-D6A1C3953AC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7E3867-49F9-473D-868B-44A50BF09F9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A5880BC-BCFE-47BF-B8F8-60CAC84508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228B22-B74D-4C6B-BF59-728F386F6A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611454A-7FDA-46A1-8069-83D03585021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F6542A-C697-49EE-88F3-97B5B2E3E4A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D3141D-EAE5-48BD-B35D-27D4B4473F5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0A2046-482D-4F5F-955D-ED6A7D67D3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905E5F7-B341-4D9A-B4CB-E671ABDCFB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04FADE2-7E04-4A44-9D2C-A883CC5F871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9895CE-E182-4AC6-87DF-69C217D2218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BDB91F-00F0-45EF-A1BF-907654F87B6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50EB5CB-3596-4D4F-AF0A-EEC57B6A7C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E866B5-6F4B-4E08-B03B-D47535BA99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ED7176-BB60-41B0-BAA1-3E3A9F91F9F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776C19-EB2B-409E-AB1D-BDCAFC6C703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3F4782F-C1B8-45CE-9F82-53491E568B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686D43-4021-4D44-B28C-AD48220D162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549C2F5-F7C2-4CD8-8757-A335C0B0E5F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2A1C0A2-1C48-4FD0-9B67-37ABBE1EE77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2E12DEF-0066-4EB0-8376-D2FCC9C2494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81E2E11-97EC-4A03-811D-1F80893140E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E32E18B-7C60-43E3-BC2B-E75E7E89265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A80327B-378D-4250-B9EA-66C343B289B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DE7668B-00CE-40D0-AF67-F67149FB1FF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C4DB2E0-6654-4CDD-B340-AEBC0734E88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92BE952-ED13-4070-8E90-D8A6F2ABAF5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B5D2BF23-94F9-449B-A5A6-6DB89CDD1CDF}"/>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D911F5B-7A62-4649-B772-4818C681F44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2D5FCC3-7593-480F-BFE0-D88902622AE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B1BC8A77-6FB6-44D3-BFDA-36EE8DB197AA}"/>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C2B84C45-A4D7-416D-81CC-FFEB66048775}"/>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ECFF033D-706F-42C1-B8B3-34E1B5521DB6}"/>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378D7EFB-DD5D-465A-83CA-318567D25214}"/>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417A4D82-FEFE-4A60-8FB6-D657F4FA5239}"/>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D262C657-8D39-4BA4-A7AA-7E736E5B84AE}"/>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EEDB307F-9EF5-426B-90F0-5E753987CAAE}"/>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B71CA823-5E9F-4496-923A-1EA19050BFDB}"/>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2C056BB0-569B-44A1-831D-8BD3983D0C8C}"/>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C4A296D2-9C7D-4367-B3F1-CBF5D332F46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9D253C05-92D5-4711-B559-4C24AC10156E}"/>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0AFD81E-3AAF-4590-914F-C611F4AA21E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DDB190-716A-4431-8D1A-3D6D6A99D5B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CAFA59-7CB3-428A-BF83-C157CBA7ED2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76142FC-0EBC-4801-908B-1ACFD5E7865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66B5F5B-5837-4262-A3F0-830A0221D27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24130</xdr:rowOff>
    </xdr:from>
    <xdr:to>
      <xdr:col>24</xdr:col>
      <xdr:colOff>114300</xdr:colOff>
      <xdr:row>37</xdr:row>
      <xdr:rowOff>125730</xdr:rowOff>
    </xdr:to>
    <xdr:sp macro="" textlink="">
      <xdr:nvSpPr>
        <xdr:cNvPr id="72" name="楕円 71">
          <a:extLst>
            <a:ext uri="{FF2B5EF4-FFF2-40B4-BE49-F238E27FC236}">
              <a16:creationId xmlns:a16="http://schemas.microsoft.com/office/drawing/2014/main" id="{95791E3A-3B66-4B65-AA8C-11361092E0CB}"/>
            </a:ext>
          </a:extLst>
        </xdr:cNvPr>
        <xdr:cNvSpPr/>
      </xdr:nvSpPr>
      <xdr:spPr>
        <a:xfrm>
          <a:off x="45847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2557</xdr:rowOff>
    </xdr:from>
    <xdr:ext cx="405111" cy="259045"/>
    <xdr:sp macro="" textlink="">
      <xdr:nvSpPr>
        <xdr:cNvPr id="73" name="【図書館】&#10;有形固定資産減価償却率該当値テキスト">
          <a:extLst>
            <a:ext uri="{FF2B5EF4-FFF2-40B4-BE49-F238E27FC236}">
              <a16:creationId xmlns:a16="http://schemas.microsoft.com/office/drawing/2014/main" id="{EFCBAD28-188B-4F1D-A7B9-7AB2EB3AC8BE}"/>
            </a:ext>
          </a:extLst>
        </xdr:cNvPr>
        <xdr:cNvSpPr txBox="1"/>
      </xdr:nvSpPr>
      <xdr:spPr>
        <a:xfrm>
          <a:off x="467360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167640</xdr:rowOff>
    </xdr:from>
    <xdr:to>
      <xdr:col>20</xdr:col>
      <xdr:colOff>38100</xdr:colOff>
      <xdr:row>37</xdr:row>
      <xdr:rowOff>97790</xdr:rowOff>
    </xdr:to>
    <xdr:sp macro="" textlink="">
      <xdr:nvSpPr>
        <xdr:cNvPr id="74" name="楕円 73">
          <a:extLst>
            <a:ext uri="{FF2B5EF4-FFF2-40B4-BE49-F238E27FC236}">
              <a16:creationId xmlns:a16="http://schemas.microsoft.com/office/drawing/2014/main" id="{29E33EEA-747E-48D4-978E-CC7EF905A3E4}"/>
            </a:ext>
          </a:extLst>
        </xdr:cNvPr>
        <xdr:cNvSpPr/>
      </xdr:nvSpPr>
      <xdr:spPr>
        <a:xfrm>
          <a:off x="3746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46990</xdr:rowOff>
    </xdr:from>
    <xdr:to>
      <xdr:col>24</xdr:col>
      <xdr:colOff>63500</xdr:colOff>
      <xdr:row>37</xdr:row>
      <xdr:rowOff>74930</xdr:rowOff>
    </xdr:to>
    <xdr:cxnSp macro="">
      <xdr:nvCxnSpPr>
        <xdr:cNvPr id="75" name="直線コネクタ 74">
          <a:extLst>
            <a:ext uri="{FF2B5EF4-FFF2-40B4-BE49-F238E27FC236}">
              <a16:creationId xmlns:a16="http://schemas.microsoft.com/office/drawing/2014/main" id="{0BB4229D-D25F-44C2-BD91-63A1BDB79A73}"/>
            </a:ext>
          </a:extLst>
        </xdr:cNvPr>
        <xdr:cNvCxnSpPr/>
      </xdr:nvCxnSpPr>
      <xdr:spPr>
        <a:xfrm>
          <a:off x="3797300" y="639064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144780</xdr:rowOff>
    </xdr:from>
    <xdr:to>
      <xdr:col>15</xdr:col>
      <xdr:colOff>101600</xdr:colOff>
      <xdr:row>37</xdr:row>
      <xdr:rowOff>74930</xdr:rowOff>
    </xdr:to>
    <xdr:sp macro="" textlink="">
      <xdr:nvSpPr>
        <xdr:cNvPr id="76" name="楕円 75">
          <a:extLst>
            <a:ext uri="{FF2B5EF4-FFF2-40B4-BE49-F238E27FC236}">
              <a16:creationId xmlns:a16="http://schemas.microsoft.com/office/drawing/2014/main" id="{E594C4E7-ACEA-4621-9EC0-ED790512E3B2}"/>
            </a:ext>
          </a:extLst>
        </xdr:cNvPr>
        <xdr:cNvSpPr/>
      </xdr:nvSpPr>
      <xdr:spPr>
        <a:xfrm>
          <a:off x="28575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24130</xdr:rowOff>
    </xdr:from>
    <xdr:to>
      <xdr:col>19</xdr:col>
      <xdr:colOff>177800</xdr:colOff>
      <xdr:row>37</xdr:row>
      <xdr:rowOff>46990</xdr:rowOff>
    </xdr:to>
    <xdr:cxnSp macro="">
      <xdr:nvCxnSpPr>
        <xdr:cNvPr id="77" name="直線コネクタ 76">
          <a:extLst>
            <a:ext uri="{FF2B5EF4-FFF2-40B4-BE49-F238E27FC236}">
              <a16:creationId xmlns:a16="http://schemas.microsoft.com/office/drawing/2014/main" id="{A062D5BB-D7EC-4441-AAD5-F041C69B65B2}"/>
            </a:ext>
          </a:extLst>
        </xdr:cNvPr>
        <xdr:cNvCxnSpPr/>
      </xdr:nvCxnSpPr>
      <xdr:spPr>
        <a:xfrm>
          <a:off x="29083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124460</xdr:rowOff>
    </xdr:from>
    <xdr:to>
      <xdr:col>10</xdr:col>
      <xdr:colOff>165100</xdr:colOff>
      <xdr:row>37</xdr:row>
      <xdr:rowOff>54610</xdr:rowOff>
    </xdr:to>
    <xdr:sp macro="" textlink="">
      <xdr:nvSpPr>
        <xdr:cNvPr id="78" name="楕円 77">
          <a:extLst>
            <a:ext uri="{FF2B5EF4-FFF2-40B4-BE49-F238E27FC236}">
              <a16:creationId xmlns:a16="http://schemas.microsoft.com/office/drawing/2014/main" id="{663A0F2A-80CA-453C-AFAC-6520C1DE7232}"/>
            </a:ext>
          </a:extLst>
        </xdr:cNvPr>
        <xdr:cNvSpPr/>
      </xdr:nvSpPr>
      <xdr:spPr>
        <a:xfrm>
          <a:off x="1968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xdr:rowOff>
    </xdr:from>
    <xdr:to>
      <xdr:col>15</xdr:col>
      <xdr:colOff>50800</xdr:colOff>
      <xdr:row>37</xdr:row>
      <xdr:rowOff>24130</xdr:rowOff>
    </xdr:to>
    <xdr:cxnSp macro="">
      <xdr:nvCxnSpPr>
        <xdr:cNvPr id="79" name="直線コネクタ 78">
          <a:extLst>
            <a:ext uri="{FF2B5EF4-FFF2-40B4-BE49-F238E27FC236}">
              <a16:creationId xmlns:a16="http://schemas.microsoft.com/office/drawing/2014/main" id="{4D6B38D1-C1E9-4C12-BEAE-46D9F7654017}"/>
            </a:ext>
          </a:extLst>
        </xdr:cNvPr>
        <xdr:cNvCxnSpPr/>
      </xdr:nvCxnSpPr>
      <xdr:spPr>
        <a:xfrm>
          <a:off x="2019300" y="634746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97790</xdr:rowOff>
    </xdr:from>
    <xdr:to>
      <xdr:col>6</xdr:col>
      <xdr:colOff>38100</xdr:colOff>
      <xdr:row>37</xdr:row>
      <xdr:rowOff>27940</xdr:rowOff>
    </xdr:to>
    <xdr:sp macro="" textlink="">
      <xdr:nvSpPr>
        <xdr:cNvPr id="80" name="楕円 79">
          <a:extLst>
            <a:ext uri="{FF2B5EF4-FFF2-40B4-BE49-F238E27FC236}">
              <a16:creationId xmlns:a16="http://schemas.microsoft.com/office/drawing/2014/main" id="{893CBFA0-93EF-48E9-B713-75C84E2C49BF}"/>
            </a:ext>
          </a:extLst>
        </xdr:cNvPr>
        <xdr:cNvSpPr/>
      </xdr:nvSpPr>
      <xdr:spPr>
        <a:xfrm>
          <a:off x="1079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148590</xdr:rowOff>
    </xdr:from>
    <xdr:to>
      <xdr:col>10</xdr:col>
      <xdr:colOff>114300</xdr:colOff>
      <xdr:row>37</xdr:row>
      <xdr:rowOff>3810</xdr:rowOff>
    </xdr:to>
    <xdr:cxnSp macro="">
      <xdr:nvCxnSpPr>
        <xdr:cNvPr id="81" name="直線コネクタ 80">
          <a:extLst>
            <a:ext uri="{FF2B5EF4-FFF2-40B4-BE49-F238E27FC236}">
              <a16:creationId xmlns:a16="http://schemas.microsoft.com/office/drawing/2014/main" id="{A183EAD0-A9CB-4553-A599-319C33990B76}"/>
            </a:ext>
          </a:extLst>
        </xdr:cNvPr>
        <xdr:cNvCxnSpPr/>
      </xdr:nvCxnSpPr>
      <xdr:spPr>
        <a:xfrm>
          <a:off x="1130300" y="63207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BB174852-0FD2-4E5A-AFE6-00727ACA8447}"/>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EBFF70F4-C8A7-4FC4-B2EE-484D67FF7067}"/>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C1456A85-EF9E-426B-BBD4-A7E965BCAAE4}"/>
            </a:ext>
          </a:extLst>
        </xdr:cNvPr>
        <xdr:cNvSpPr txBox="1"/>
      </xdr:nvSpPr>
      <xdr:spPr>
        <a:xfrm>
          <a:off x="18167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a:extLst>
            <a:ext uri="{FF2B5EF4-FFF2-40B4-BE49-F238E27FC236}">
              <a16:creationId xmlns:a16="http://schemas.microsoft.com/office/drawing/2014/main" id="{F4CCC42F-C0C7-4C8B-8BE0-00E8CFA9BC47}"/>
            </a:ext>
          </a:extLst>
        </xdr:cNvPr>
        <xdr:cNvSpPr txBox="1"/>
      </xdr:nvSpPr>
      <xdr:spPr>
        <a:xfrm>
          <a:off x="927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88917</xdr:rowOff>
    </xdr:from>
    <xdr:ext cx="405111" cy="259045"/>
    <xdr:sp macro="" textlink="">
      <xdr:nvSpPr>
        <xdr:cNvPr id="86" name="n_1mainValue【図書館】&#10;有形固定資産減価償却率">
          <a:extLst>
            <a:ext uri="{FF2B5EF4-FFF2-40B4-BE49-F238E27FC236}">
              <a16:creationId xmlns:a16="http://schemas.microsoft.com/office/drawing/2014/main" id="{1B44DF0A-56BD-48FE-9C0C-C6A92AEEAAC9}"/>
            </a:ext>
          </a:extLst>
        </xdr:cNvPr>
        <xdr:cNvSpPr txBox="1"/>
      </xdr:nvSpPr>
      <xdr:spPr>
        <a:xfrm>
          <a:off x="35820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66057</xdr:rowOff>
    </xdr:from>
    <xdr:ext cx="405111" cy="259045"/>
    <xdr:sp macro="" textlink="">
      <xdr:nvSpPr>
        <xdr:cNvPr id="87" name="n_2mainValue【図書館】&#10;有形固定資産減価償却率">
          <a:extLst>
            <a:ext uri="{FF2B5EF4-FFF2-40B4-BE49-F238E27FC236}">
              <a16:creationId xmlns:a16="http://schemas.microsoft.com/office/drawing/2014/main" id="{83883E24-76F2-48DD-BC91-35D6447BF72E}"/>
            </a:ext>
          </a:extLst>
        </xdr:cNvPr>
        <xdr:cNvSpPr txBox="1"/>
      </xdr:nvSpPr>
      <xdr:spPr>
        <a:xfrm>
          <a:off x="2705744" y="640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71137</xdr:rowOff>
    </xdr:from>
    <xdr:ext cx="405111" cy="259045"/>
    <xdr:sp macro="" textlink="">
      <xdr:nvSpPr>
        <xdr:cNvPr id="88" name="n_3mainValue【図書館】&#10;有形固定資産減価償却率">
          <a:extLst>
            <a:ext uri="{FF2B5EF4-FFF2-40B4-BE49-F238E27FC236}">
              <a16:creationId xmlns:a16="http://schemas.microsoft.com/office/drawing/2014/main" id="{751552B6-6C51-4CE3-8481-D687C3CE6A82}"/>
            </a:ext>
          </a:extLst>
        </xdr:cNvPr>
        <xdr:cNvSpPr txBox="1"/>
      </xdr:nvSpPr>
      <xdr:spPr>
        <a:xfrm>
          <a:off x="1816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44467</xdr:rowOff>
    </xdr:from>
    <xdr:ext cx="405111" cy="259045"/>
    <xdr:sp macro="" textlink="">
      <xdr:nvSpPr>
        <xdr:cNvPr id="89" name="n_4mainValue【図書館】&#10;有形固定資産減価償却率">
          <a:extLst>
            <a:ext uri="{FF2B5EF4-FFF2-40B4-BE49-F238E27FC236}">
              <a16:creationId xmlns:a16="http://schemas.microsoft.com/office/drawing/2014/main" id="{DEE45605-298D-4B1B-B25A-A6768E7260C4}"/>
            </a:ext>
          </a:extLst>
        </xdr:cNvPr>
        <xdr:cNvSpPr txBox="1"/>
      </xdr:nvSpPr>
      <xdr:spPr>
        <a:xfrm>
          <a:off x="927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16F6508A-2798-4A9B-A97C-F6A36A0832F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45CE68F-6003-42AB-B27E-C77A9B1B399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9CE37B9-F0DC-4446-A12B-8209FC990C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AFD0DF95-900C-4D7A-B4E9-5414501AC00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E4B4E184-A0FD-4C01-B452-AFB622ABAEC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A26EE170-7122-4576-80CF-A9203C2940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449AA6C-3695-467C-B47B-41371534306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2DF74331-B96B-4091-B7AC-EB72FA8C9D8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55434ED6-A8FE-457C-A9A1-A56F691C54A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E558962-8B98-4E84-800A-C3F846E68F2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66A947A7-F8DC-4827-B110-298D9DB6A31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5DE05DBD-BAEC-4084-8652-0C2C8D4665C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2B5E480-0C70-416D-A4D8-385D4FA11CC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36614D4F-F54B-4AE9-8DC1-B27011E601F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56FFEF3A-DE7B-495B-A574-C4CBC598BD4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482FDACB-66A7-47D5-9D83-DA9404EF2D2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1A087CD4-C925-4405-8C5E-6CA33CD48E1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9747346-2FDB-4EC0-960A-2D7EDEE9B01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A6A1A4D-765F-4974-AB40-4366E14A1A3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70B3E91A-5269-4289-BBFB-41EFAE5F176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B630E4A-6481-45FC-9FD8-1938B4607C7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E646C7D-4B84-478B-8A32-D7DA709DF39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E7935A1-3379-4ED4-9BB8-6462E0AB31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DBEEB6F4-B854-425F-A43F-F9F37976273F}"/>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B8F2A9BC-574B-49AD-8BD2-E3B42DA645AB}"/>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4AF53CE7-4520-404A-96BD-484DE1099F21}"/>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85388AC8-60A7-4EE9-8ABC-9D259C3F98E6}"/>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3125CCDD-306F-494A-8308-4E3E9AA68B24}"/>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2575E4BC-09F7-46B5-A8E4-E65E1480AA5A}"/>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187B75EC-60F2-4FF0-9317-5E9EEB4CDE34}"/>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38E4C3AC-CB7C-4AD3-A4C2-3F0571CB83FF}"/>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B4FB6007-DB0D-4A0C-A3E4-F692287AF4FF}"/>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34E4B034-DEB5-49D4-BEF3-C79FCEED9A98}"/>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EB9C44A7-4E64-4DB5-8EC5-CAD698190465}"/>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1D73E0C-FC0B-4FCF-BCD2-B80BB69951E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3D31DE9-38CC-48E7-83D2-B6D0F43754F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4239AB0-B360-4876-A9C8-1FC4206D6F7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6AA654B-27D6-4BEE-B3BB-FB0134F68BB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8B67DDA-47C7-4667-A4D9-595B6ABC6C2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9" name="楕円 128">
          <a:extLst>
            <a:ext uri="{FF2B5EF4-FFF2-40B4-BE49-F238E27FC236}">
              <a16:creationId xmlns:a16="http://schemas.microsoft.com/office/drawing/2014/main" id="{0A60CD20-C962-4727-B339-739C5F339E00}"/>
            </a:ext>
          </a:extLst>
        </xdr:cNvPr>
        <xdr:cNvSpPr/>
      </xdr:nvSpPr>
      <xdr:spPr>
        <a:xfrm>
          <a:off x="10426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57167</xdr:rowOff>
    </xdr:from>
    <xdr:ext cx="469744" cy="259045"/>
    <xdr:sp macro="" textlink="">
      <xdr:nvSpPr>
        <xdr:cNvPr id="130" name="【図書館】&#10;一人当たり面積該当値テキスト">
          <a:extLst>
            <a:ext uri="{FF2B5EF4-FFF2-40B4-BE49-F238E27FC236}">
              <a16:creationId xmlns:a16="http://schemas.microsoft.com/office/drawing/2014/main" id="{7F7E9760-01DE-46BF-9C79-559D1632ABC2}"/>
            </a:ext>
          </a:extLst>
        </xdr:cNvPr>
        <xdr:cNvSpPr txBox="1"/>
      </xdr:nvSpPr>
      <xdr:spPr>
        <a:xfrm>
          <a:off x="105156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86360</xdr:rowOff>
    </xdr:from>
    <xdr:to>
      <xdr:col>50</xdr:col>
      <xdr:colOff>165100</xdr:colOff>
      <xdr:row>41</xdr:row>
      <xdr:rowOff>16510</xdr:rowOff>
    </xdr:to>
    <xdr:sp macro="" textlink="">
      <xdr:nvSpPr>
        <xdr:cNvPr id="131" name="楕円 130">
          <a:extLst>
            <a:ext uri="{FF2B5EF4-FFF2-40B4-BE49-F238E27FC236}">
              <a16:creationId xmlns:a16="http://schemas.microsoft.com/office/drawing/2014/main" id="{FBC7388E-202C-4894-834E-306CCB63E480}"/>
            </a:ext>
          </a:extLst>
        </xdr:cNvPr>
        <xdr:cNvSpPr/>
      </xdr:nvSpPr>
      <xdr:spPr>
        <a:xfrm>
          <a:off x="9588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129540</xdr:rowOff>
    </xdr:from>
    <xdr:to>
      <xdr:col>55</xdr:col>
      <xdr:colOff>0</xdr:colOff>
      <xdr:row>40</xdr:row>
      <xdr:rowOff>137160</xdr:rowOff>
    </xdr:to>
    <xdr:cxnSp macro="">
      <xdr:nvCxnSpPr>
        <xdr:cNvPr id="132" name="直線コネクタ 131">
          <a:extLst>
            <a:ext uri="{FF2B5EF4-FFF2-40B4-BE49-F238E27FC236}">
              <a16:creationId xmlns:a16="http://schemas.microsoft.com/office/drawing/2014/main" id="{A35C5E23-B446-4927-94E8-3CEBE9760CD4}"/>
            </a:ext>
          </a:extLst>
        </xdr:cNvPr>
        <xdr:cNvCxnSpPr/>
      </xdr:nvCxnSpPr>
      <xdr:spPr>
        <a:xfrm flipV="1">
          <a:off x="9639300" y="6987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86360</xdr:rowOff>
    </xdr:from>
    <xdr:to>
      <xdr:col>46</xdr:col>
      <xdr:colOff>38100</xdr:colOff>
      <xdr:row>41</xdr:row>
      <xdr:rowOff>16510</xdr:rowOff>
    </xdr:to>
    <xdr:sp macro="" textlink="">
      <xdr:nvSpPr>
        <xdr:cNvPr id="133" name="楕円 132">
          <a:extLst>
            <a:ext uri="{FF2B5EF4-FFF2-40B4-BE49-F238E27FC236}">
              <a16:creationId xmlns:a16="http://schemas.microsoft.com/office/drawing/2014/main" id="{79176585-20EE-4E3C-90AC-03702AC8982C}"/>
            </a:ext>
          </a:extLst>
        </xdr:cNvPr>
        <xdr:cNvSpPr/>
      </xdr:nvSpPr>
      <xdr:spPr>
        <a:xfrm>
          <a:off x="8699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137160</xdr:rowOff>
    </xdr:from>
    <xdr:to>
      <xdr:col>50</xdr:col>
      <xdr:colOff>114300</xdr:colOff>
      <xdr:row>40</xdr:row>
      <xdr:rowOff>137160</xdr:rowOff>
    </xdr:to>
    <xdr:cxnSp macro="">
      <xdr:nvCxnSpPr>
        <xdr:cNvPr id="134" name="直線コネクタ 133">
          <a:extLst>
            <a:ext uri="{FF2B5EF4-FFF2-40B4-BE49-F238E27FC236}">
              <a16:creationId xmlns:a16="http://schemas.microsoft.com/office/drawing/2014/main" id="{BCB83E56-B29E-44C5-B9AC-A8063E371F2A}"/>
            </a:ext>
          </a:extLst>
        </xdr:cNvPr>
        <xdr:cNvCxnSpPr/>
      </xdr:nvCxnSpPr>
      <xdr:spPr>
        <a:xfrm>
          <a:off x="8750300" y="699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5" name="楕円 134">
          <a:extLst>
            <a:ext uri="{FF2B5EF4-FFF2-40B4-BE49-F238E27FC236}">
              <a16:creationId xmlns:a16="http://schemas.microsoft.com/office/drawing/2014/main" id="{8B9077D1-52EC-4E99-8CAB-257475C66F8A}"/>
            </a:ext>
          </a:extLst>
        </xdr:cNvPr>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137160</xdr:rowOff>
    </xdr:from>
    <xdr:to>
      <xdr:col>45</xdr:col>
      <xdr:colOff>177800</xdr:colOff>
      <xdr:row>40</xdr:row>
      <xdr:rowOff>144780</xdr:rowOff>
    </xdr:to>
    <xdr:cxnSp macro="">
      <xdr:nvCxnSpPr>
        <xdr:cNvPr id="136" name="直線コネクタ 135">
          <a:extLst>
            <a:ext uri="{FF2B5EF4-FFF2-40B4-BE49-F238E27FC236}">
              <a16:creationId xmlns:a16="http://schemas.microsoft.com/office/drawing/2014/main" id="{73473875-9C61-4FB5-882C-F1167D9D0EFC}"/>
            </a:ext>
          </a:extLst>
        </xdr:cNvPr>
        <xdr:cNvCxnSpPr/>
      </xdr:nvCxnSpPr>
      <xdr:spPr>
        <a:xfrm flipV="1">
          <a:off x="7861300" y="699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7" name="楕円 136">
          <a:extLst>
            <a:ext uri="{FF2B5EF4-FFF2-40B4-BE49-F238E27FC236}">
              <a16:creationId xmlns:a16="http://schemas.microsoft.com/office/drawing/2014/main" id="{16B39328-D771-4107-9986-2F43602CF2CB}"/>
            </a:ext>
          </a:extLst>
        </xdr:cNvPr>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144780</xdr:rowOff>
    </xdr:to>
    <xdr:cxnSp macro="">
      <xdr:nvCxnSpPr>
        <xdr:cNvPr id="138" name="直線コネクタ 137">
          <a:extLst>
            <a:ext uri="{FF2B5EF4-FFF2-40B4-BE49-F238E27FC236}">
              <a16:creationId xmlns:a16="http://schemas.microsoft.com/office/drawing/2014/main" id="{7157B004-3CD1-49AF-A730-80DDD2518414}"/>
            </a:ext>
          </a:extLst>
        </xdr:cNvPr>
        <xdr:cNvCxnSpPr/>
      </xdr:nvCxnSpPr>
      <xdr:spPr>
        <a:xfrm>
          <a:off x="6972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EFF71EFE-8634-4D99-8DAB-E7930409B1D8}"/>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D1066AAF-F64B-4C74-91BA-F07749052818}"/>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FD3131A9-5B2B-4F14-946F-3474C4935CB8}"/>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C502065C-0080-436E-BE49-07C1A8546A01}"/>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7637</xdr:rowOff>
    </xdr:from>
    <xdr:ext cx="469744" cy="259045"/>
    <xdr:sp macro="" textlink="">
      <xdr:nvSpPr>
        <xdr:cNvPr id="143" name="n_1mainValue【図書館】&#10;一人当たり面積">
          <a:extLst>
            <a:ext uri="{FF2B5EF4-FFF2-40B4-BE49-F238E27FC236}">
              <a16:creationId xmlns:a16="http://schemas.microsoft.com/office/drawing/2014/main" id="{4D9AC972-56C4-4C80-8281-3C3974EFFC02}"/>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4" name="n_2mainValue【図書館】&#10;一人当たり面積">
          <a:extLst>
            <a:ext uri="{FF2B5EF4-FFF2-40B4-BE49-F238E27FC236}">
              <a16:creationId xmlns:a16="http://schemas.microsoft.com/office/drawing/2014/main" id="{D259BDD8-FE57-49E3-8D89-7807826713AD}"/>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5" name="n_3mainValue【図書館】&#10;一人当たり面積">
          <a:extLst>
            <a:ext uri="{FF2B5EF4-FFF2-40B4-BE49-F238E27FC236}">
              <a16:creationId xmlns:a16="http://schemas.microsoft.com/office/drawing/2014/main" id="{021AC703-42EA-4C9F-A9E4-359C7BEA6A21}"/>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6" name="n_4mainValue【図書館】&#10;一人当たり面積">
          <a:extLst>
            <a:ext uri="{FF2B5EF4-FFF2-40B4-BE49-F238E27FC236}">
              <a16:creationId xmlns:a16="http://schemas.microsoft.com/office/drawing/2014/main" id="{D4348EE5-5E9A-4877-89A8-5428122CE37E}"/>
            </a:ext>
          </a:extLst>
        </xdr:cNvPr>
        <xdr:cNvSpPr txBox="1"/>
      </xdr:nvSpPr>
      <xdr:spPr>
        <a:xfrm>
          <a:off x="6737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8FB60C8-A81B-4AC6-8D34-5BCF5BC54D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BFC85AD-FA6C-49DC-AB2D-4CB423760CD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B6C9C13-1F08-4B2F-9C03-B0757FC8693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BDAF107-6C9C-45C1-B492-CBF189526B2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E24AB98-3635-42AB-8CDD-04092707CF7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751A89D-45CC-4177-9394-06B6DE1FF26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CD29F7C-7EDB-4E8C-B1B7-FC69A2C43D9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6DB9090-5850-4DF1-BABF-C8CBB11505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786D754-ACEF-4CF0-89D2-611056A39EC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9FE24D3-5858-4EF0-86FA-59B2953CFBC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0E601B0-B90F-4D53-A428-ED2C3EFA30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26557B9-FCAE-4276-BDC4-CE15088F4A3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B3E89D2-1F9B-43BC-AD14-8067A68C838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7B5D799-CF75-48D0-BB71-6AF69D2FEFC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9F3BA74-D552-4060-B31B-9AA3CD636EE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585E983-B81A-40CE-AA99-65C57141F70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1034228-5D77-4267-876F-6D18D5982F0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49C1379-9D4E-465C-A2F7-F9ECED754FE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077CC86-84D6-4E39-929B-B6FACCCFF1F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239EC5B-0BE8-42F8-BBF9-56B04952B1D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96FF8CD-3317-429E-8197-1C87F594AB1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430006E-D7A4-4CEA-8563-B7366A286B8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B2C1345-A930-43A1-8287-64F5CF25CD1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006B340-FF30-465B-B68B-81D3CAD96A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9D889B0E-5743-4503-9669-FAC3395E5CF8}"/>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DEC18B62-633E-42B3-B28D-D275A5D6F97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9D27674-60C6-47F3-A80F-859DA35A29B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AFB137C-49CF-4968-B481-58BBD9B9B458}"/>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935B637E-3B1C-458D-9DF3-C1E5FC34E9A7}"/>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3157F159-050E-4B2C-BF91-A3EEDC61E612}"/>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AF6A6469-721E-4F9B-A968-958BF0DF12CB}"/>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B333745E-E739-47B5-B26D-0D678BDC262B}"/>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2A27D10B-B746-4310-9167-ADC6A9B44604}"/>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2B5AFB05-403C-413F-BAAE-5B63987FDE95}"/>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99EE228A-D05C-4EB1-9027-D81B3DAF2E9B}"/>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0411F0A-13CB-4721-A8A2-3A5A030BE16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96CDE25-DA6E-40E9-88E9-1075EA2D635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776C3A6-A220-403C-B083-CB0352A7A73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50E4297-7BC8-445E-9C9B-BB2AB5E2663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B566203-998B-466A-9E6D-1E19C156CCC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88265</xdr:rowOff>
    </xdr:from>
    <xdr:to>
      <xdr:col>24</xdr:col>
      <xdr:colOff>114300</xdr:colOff>
      <xdr:row>61</xdr:row>
      <xdr:rowOff>18415</xdr:rowOff>
    </xdr:to>
    <xdr:sp macro="" textlink="">
      <xdr:nvSpPr>
        <xdr:cNvPr id="187" name="楕円 186">
          <a:extLst>
            <a:ext uri="{FF2B5EF4-FFF2-40B4-BE49-F238E27FC236}">
              <a16:creationId xmlns:a16="http://schemas.microsoft.com/office/drawing/2014/main" id="{A4FF88CC-D884-443D-B99F-30E9AAAA03C1}"/>
            </a:ext>
          </a:extLst>
        </xdr:cNvPr>
        <xdr:cNvSpPr/>
      </xdr:nvSpPr>
      <xdr:spPr>
        <a:xfrm>
          <a:off x="4584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66692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BD0DDC7-4211-4CC5-85DF-6695872E498B}"/>
            </a:ext>
          </a:extLst>
        </xdr:cNvPr>
        <xdr:cNvSpPr txBox="1"/>
      </xdr:nvSpPr>
      <xdr:spPr>
        <a:xfrm>
          <a:off x="4673600"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38735</xdr:rowOff>
    </xdr:from>
    <xdr:to>
      <xdr:col>20</xdr:col>
      <xdr:colOff>38100</xdr:colOff>
      <xdr:row>60</xdr:row>
      <xdr:rowOff>140335</xdr:rowOff>
    </xdr:to>
    <xdr:sp macro="" textlink="">
      <xdr:nvSpPr>
        <xdr:cNvPr id="189" name="楕円 188">
          <a:extLst>
            <a:ext uri="{FF2B5EF4-FFF2-40B4-BE49-F238E27FC236}">
              <a16:creationId xmlns:a16="http://schemas.microsoft.com/office/drawing/2014/main" id="{1D056515-9913-4EA1-B44E-0FDCE3A658D3}"/>
            </a:ext>
          </a:extLst>
        </xdr:cNvPr>
        <xdr:cNvSpPr/>
      </xdr:nvSpPr>
      <xdr:spPr>
        <a:xfrm>
          <a:off x="3746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89535</xdr:rowOff>
    </xdr:from>
    <xdr:to>
      <xdr:col>24</xdr:col>
      <xdr:colOff>63500</xdr:colOff>
      <xdr:row>60</xdr:row>
      <xdr:rowOff>139065</xdr:rowOff>
    </xdr:to>
    <xdr:cxnSp macro="">
      <xdr:nvCxnSpPr>
        <xdr:cNvPr id="190" name="直線コネクタ 189">
          <a:extLst>
            <a:ext uri="{FF2B5EF4-FFF2-40B4-BE49-F238E27FC236}">
              <a16:creationId xmlns:a16="http://schemas.microsoft.com/office/drawing/2014/main" id="{AE1108BE-9DF9-49F5-9B67-E8C05226EEB3}"/>
            </a:ext>
          </a:extLst>
        </xdr:cNvPr>
        <xdr:cNvCxnSpPr/>
      </xdr:nvCxnSpPr>
      <xdr:spPr>
        <a:xfrm>
          <a:off x="3797300" y="1037653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23495</xdr:rowOff>
    </xdr:from>
    <xdr:to>
      <xdr:col>15</xdr:col>
      <xdr:colOff>101600</xdr:colOff>
      <xdr:row>60</xdr:row>
      <xdr:rowOff>125095</xdr:rowOff>
    </xdr:to>
    <xdr:sp macro="" textlink="">
      <xdr:nvSpPr>
        <xdr:cNvPr id="191" name="楕円 190">
          <a:extLst>
            <a:ext uri="{FF2B5EF4-FFF2-40B4-BE49-F238E27FC236}">
              <a16:creationId xmlns:a16="http://schemas.microsoft.com/office/drawing/2014/main" id="{ED8D5A4B-5BC5-4756-AA58-9DC1BFEA4F7B}"/>
            </a:ext>
          </a:extLst>
        </xdr:cNvPr>
        <xdr:cNvSpPr/>
      </xdr:nvSpPr>
      <xdr:spPr>
        <a:xfrm>
          <a:off x="2857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74295</xdr:rowOff>
    </xdr:from>
    <xdr:to>
      <xdr:col>19</xdr:col>
      <xdr:colOff>177800</xdr:colOff>
      <xdr:row>60</xdr:row>
      <xdr:rowOff>89535</xdr:rowOff>
    </xdr:to>
    <xdr:cxnSp macro="">
      <xdr:nvCxnSpPr>
        <xdr:cNvPr id="192" name="直線コネクタ 191">
          <a:extLst>
            <a:ext uri="{FF2B5EF4-FFF2-40B4-BE49-F238E27FC236}">
              <a16:creationId xmlns:a16="http://schemas.microsoft.com/office/drawing/2014/main" id="{D1750E62-3D0D-48A0-B6DB-A451CEDADFE3}"/>
            </a:ext>
          </a:extLst>
        </xdr:cNvPr>
        <xdr:cNvCxnSpPr/>
      </xdr:nvCxnSpPr>
      <xdr:spPr>
        <a:xfrm>
          <a:off x="2908300" y="103612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4445</xdr:rowOff>
    </xdr:from>
    <xdr:to>
      <xdr:col>10</xdr:col>
      <xdr:colOff>165100</xdr:colOff>
      <xdr:row>60</xdr:row>
      <xdr:rowOff>106045</xdr:rowOff>
    </xdr:to>
    <xdr:sp macro="" textlink="">
      <xdr:nvSpPr>
        <xdr:cNvPr id="193" name="楕円 192">
          <a:extLst>
            <a:ext uri="{FF2B5EF4-FFF2-40B4-BE49-F238E27FC236}">
              <a16:creationId xmlns:a16="http://schemas.microsoft.com/office/drawing/2014/main" id="{E86F435D-F050-42D9-A115-AA0D6673E658}"/>
            </a:ext>
          </a:extLst>
        </xdr:cNvPr>
        <xdr:cNvSpPr/>
      </xdr:nvSpPr>
      <xdr:spPr>
        <a:xfrm>
          <a:off x="1968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55245</xdr:rowOff>
    </xdr:from>
    <xdr:to>
      <xdr:col>15</xdr:col>
      <xdr:colOff>50800</xdr:colOff>
      <xdr:row>60</xdr:row>
      <xdr:rowOff>74295</xdr:rowOff>
    </xdr:to>
    <xdr:cxnSp macro="">
      <xdr:nvCxnSpPr>
        <xdr:cNvPr id="194" name="直線コネクタ 193">
          <a:extLst>
            <a:ext uri="{FF2B5EF4-FFF2-40B4-BE49-F238E27FC236}">
              <a16:creationId xmlns:a16="http://schemas.microsoft.com/office/drawing/2014/main" id="{3809FC4D-83B5-47A3-A281-6AB78132951E}"/>
            </a:ext>
          </a:extLst>
        </xdr:cNvPr>
        <xdr:cNvCxnSpPr/>
      </xdr:nvCxnSpPr>
      <xdr:spPr>
        <a:xfrm>
          <a:off x="2019300" y="103422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139700</xdr:rowOff>
    </xdr:from>
    <xdr:to>
      <xdr:col>6</xdr:col>
      <xdr:colOff>38100</xdr:colOff>
      <xdr:row>60</xdr:row>
      <xdr:rowOff>69850</xdr:rowOff>
    </xdr:to>
    <xdr:sp macro="" textlink="">
      <xdr:nvSpPr>
        <xdr:cNvPr id="195" name="楕円 194">
          <a:extLst>
            <a:ext uri="{FF2B5EF4-FFF2-40B4-BE49-F238E27FC236}">
              <a16:creationId xmlns:a16="http://schemas.microsoft.com/office/drawing/2014/main" id="{00A1E396-C549-418C-81F7-1090F6E60338}"/>
            </a:ext>
          </a:extLst>
        </xdr:cNvPr>
        <xdr:cNvSpPr/>
      </xdr:nvSpPr>
      <xdr:spPr>
        <a:xfrm>
          <a:off x="1079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19050</xdr:rowOff>
    </xdr:from>
    <xdr:to>
      <xdr:col>10</xdr:col>
      <xdr:colOff>114300</xdr:colOff>
      <xdr:row>60</xdr:row>
      <xdr:rowOff>55245</xdr:rowOff>
    </xdr:to>
    <xdr:cxnSp macro="">
      <xdr:nvCxnSpPr>
        <xdr:cNvPr id="196" name="直線コネクタ 195">
          <a:extLst>
            <a:ext uri="{FF2B5EF4-FFF2-40B4-BE49-F238E27FC236}">
              <a16:creationId xmlns:a16="http://schemas.microsoft.com/office/drawing/2014/main" id="{C8933D39-A576-4A19-9026-8C0BF5A89C46}"/>
            </a:ext>
          </a:extLst>
        </xdr:cNvPr>
        <xdr:cNvCxnSpPr/>
      </xdr:nvCxnSpPr>
      <xdr:spPr>
        <a:xfrm>
          <a:off x="1130300" y="10306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9542</xdr:rowOff>
    </xdr:from>
    <xdr:ext cx="405111" cy="259045"/>
    <xdr:sp macro="" textlink="">
      <xdr:nvSpPr>
        <xdr:cNvPr id="197" name="n_1aveValue【体育館・プール】&#10;有形固定資産減価償却率">
          <a:extLst>
            <a:ext uri="{FF2B5EF4-FFF2-40B4-BE49-F238E27FC236}">
              <a16:creationId xmlns:a16="http://schemas.microsoft.com/office/drawing/2014/main" id="{A0AAAE92-218E-4F0F-A61D-CA8E2AE26C2C}"/>
            </a:ext>
          </a:extLst>
        </xdr:cNvPr>
        <xdr:cNvSpPr txBox="1"/>
      </xdr:nvSpPr>
      <xdr:spPr>
        <a:xfrm>
          <a:off x="3582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198" name="n_2aveValue【体育館・プール】&#10;有形固定資産減価償却率">
          <a:extLst>
            <a:ext uri="{FF2B5EF4-FFF2-40B4-BE49-F238E27FC236}">
              <a16:creationId xmlns:a16="http://schemas.microsoft.com/office/drawing/2014/main" id="{5AD6A3C5-3C3D-4A30-8EB1-B0B4CC0D604D}"/>
            </a:ext>
          </a:extLst>
        </xdr:cNvPr>
        <xdr:cNvSpPr txBox="1"/>
      </xdr:nvSpPr>
      <xdr:spPr>
        <a:xfrm>
          <a:off x="2705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9" name="n_3aveValue【体育館・プール】&#10;有形固定資産減価償却率">
          <a:extLst>
            <a:ext uri="{FF2B5EF4-FFF2-40B4-BE49-F238E27FC236}">
              <a16:creationId xmlns:a16="http://schemas.microsoft.com/office/drawing/2014/main" id="{228EE658-DCC8-45E5-9C3E-3A91C4C18720}"/>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0" name="n_4aveValue【体育館・プール】&#10;有形固定資産減価償却率">
          <a:extLst>
            <a:ext uri="{FF2B5EF4-FFF2-40B4-BE49-F238E27FC236}">
              <a16:creationId xmlns:a16="http://schemas.microsoft.com/office/drawing/2014/main" id="{548C2B43-84BE-440A-9382-FFCEF713D500}"/>
            </a:ext>
          </a:extLst>
        </xdr:cNvPr>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156862</xdr:rowOff>
    </xdr:from>
    <xdr:ext cx="405111" cy="259045"/>
    <xdr:sp macro="" textlink="">
      <xdr:nvSpPr>
        <xdr:cNvPr id="201" name="n_1mainValue【体育館・プール】&#10;有形固定資産減価償却率">
          <a:extLst>
            <a:ext uri="{FF2B5EF4-FFF2-40B4-BE49-F238E27FC236}">
              <a16:creationId xmlns:a16="http://schemas.microsoft.com/office/drawing/2014/main" id="{5339AD3E-E738-4649-A9BF-BAFB5D1F0148}"/>
            </a:ext>
          </a:extLst>
        </xdr:cNvPr>
        <xdr:cNvSpPr txBox="1"/>
      </xdr:nvSpPr>
      <xdr:spPr>
        <a:xfrm>
          <a:off x="3582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141622</xdr:rowOff>
    </xdr:from>
    <xdr:ext cx="405111" cy="259045"/>
    <xdr:sp macro="" textlink="">
      <xdr:nvSpPr>
        <xdr:cNvPr id="202" name="n_2mainValue【体育館・プール】&#10;有形固定資産減価償却率">
          <a:extLst>
            <a:ext uri="{FF2B5EF4-FFF2-40B4-BE49-F238E27FC236}">
              <a16:creationId xmlns:a16="http://schemas.microsoft.com/office/drawing/2014/main" id="{157FD9C6-6D46-4C45-B856-CF3D4F10C9E0}"/>
            </a:ext>
          </a:extLst>
        </xdr:cNvPr>
        <xdr:cNvSpPr txBox="1"/>
      </xdr:nvSpPr>
      <xdr:spPr>
        <a:xfrm>
          <a:off x="27057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3" name="n_3mainValue【体育館・プール】&#10;有形固定資産減価償却率">
          <a:extLst>
            <a:ext uri="{FF2B5EF4-FFF2-40B4-BE49-F238E27FC236}">
              <a16:creationId xmlns:a16="http://schemas.microsoft.com/office/drawing/2014/main" id="{4242589C-CA0F-4FDA-A3C0-7F3C3A445608}"/>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86377</xdr:rowOff>
    </xdr:from>
    <xdr:ext cx="405111" cy="259045"/>
    <xdr:sp macro="" textlink="">
      <xdr:nvSpPr>
        <xdr:cNvPr id="204" name="n_4mainValue【体育館・プール】&#10;有形固定資産減価償却率">
          <a:extLst>
            <a:ext uri="{FF2B5EF4-FFF2-40B4-BE49-F238E27FC236}">
              <a16:creationId xmlns:a16="http://schemas.microsoft.com/office/drawing/2014/main" id="{366F77EC-7D1F-46FE-AA6B-D9CDA661B115}"/>
            </a:ext>
          </a:extLst>
        </xdr:cNvPr>
        <xdr:cNvSpPr txBox="1"/>
      </xdr:nvSpPr>
      <xdr:spPr>
        <a:xfrm>
          <a:off x="927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BB10B3A-67EB-4470-B658-70D00488DDE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ADE5DCF-B67C-4379-AB9E-AB3806F45B9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97ABF48-5C0F-468B-BCA4-B38917FB579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C2F83A4-5CA2-48ED-B50E-6C00C273EA3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39D472A-D2D3-4C4A-A5D0-2DFA62492C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89A977E-0975-4878-9C38-3F2CE464718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DDA340C-E768-4F09-B7C5-AA1221DD70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BD21CF4-FDA8-4B3C-A35D-0D5C8B98402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FB04A8B-15D1-44B6-80C4-73DF6642BEC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A1D3B43-2E4B-4F67-8E0E-151BE199CF8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AD13BB1-83B1-45DD-89EE-53C4601F9CA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F6689141-0219-4032-8BD6-0D0C328328F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52EC8D1-57FC-43F1-A0BF-7F46E92D143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2023BAF-71DD-4AB5-9569-DE7F3B54542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410872F-97F1-4481-8A24-5D5852DFC74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FD6047A-8BA4-4BEE-8629-9A4EB745BCD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554D214-615D-4865-B152-3DFA9A7F077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DA18CAB9-B4E1-4CFD-A1FF-065321F6AAB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5C9EF5E-026B-4EBC-B2A7-642D26DE0BC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55F8932-9A4A-412C-85F8-95094F487CB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ABB558E-2974-4F73-A2EC-6B3E4B845AF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F8C3AAD-93D2-4ECE-89A8-26D3FBE9D67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0A16CB1-F062-4C9F-A814-7997762B1E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ED635FB0-8B2B-428D-BBAE-65F9238CA35D}"/>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C7FD591F-A36B-4B3B-AC4E-D2FBFF91F64C}"/>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AC67EFF2-0A5A-4F09-9CDD-9690E46BC647}"/>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58739081-F111-4A78-A380-8CF58F2C50E2}"/>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78001C7F-41A2-44F1-8D64-C6F98E390219}"/>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8E9E67A4-661C-4497-98BA-EFE20F4164BD}"/>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2570F1E9-0123-4D04-94CC-3C760D496F01}"/>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BE333BF9-997A-4E12-A21D-304C616E009B}"/>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DBCB2C4E-C9D5-45F1-A4E0-2A51599CF250}"/>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975CEEBA-836F-4A72-8387-9B1DDAEF492A}"/>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57325F4A-9050-42C3-9481-AF2FEE5FBCF1}"/>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D06115F-A460-46ED-991B-D7E8B55F732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0C5F619-FFC5-4B96-8E93-C401DE0E248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C005039-4261-4EE3-B758-EEA3DA75714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9FCC06C-23DD-4B65-B115-8C36933413F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9DC4F7D-34E6-45EA-959A-97279F40D1F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162560</xdr:rowOff>
    </xdr:from>
    <xdr:to>
      <xdr:col>55</xdr:col>
      <xdr:colOff>50800</xdr:colOff>
      <xdr:row>59</xdr:row>
      <xdr:rowOff>92710</xdr:rowOff>
    </xdr:to>
    <xdr:sp macro="" textlink="">
      <xdr:nvSpPr>
        <xdr:cNvPr id="244" name="楕円 243">
          <a:extLst>
            <a:ext uri="{FF2B5EF4-FFF2-40B4-BE49-F238E27FC236}">
              <a16:creationId xmlns:a16="http://schemas.microsoft.com/office/drawing/2014/main" id="{5A6DC634-884E-4BE4-8E3F-DD2A7BA7B14E}"/>
            </a:ext>
          </a:extLst>
        </xdr:cNvPr>
        <xdr:cNvSpPr/>
      </xdr:nvSpPr>
      <xdr:spPr>
        <a:xfrm>
          <a:off x="10426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13987</xdr:rowOff>
    </xdr:from>
    <xdr:ext cx="469744" cy="259045"/>
    <xdr:sp macro="" textlink="">
      <xdr:nvSpPr>
        <xdr:cNvPr id="245" name="【体育館・プール】&#10;一人当たり面積該当値テキスト">
          <a:extLst>
            <a:ext uri="{FF2B5EF4-FFF2-40B4-BE49-F238E27FC236}">
              <a16:creationId xmlns:a16="http://schemas.microsoft.com/office/drawing/2014/main" id="{C3C1B7F7-768A-4799-B7C7-8A74A65C59A8}"/>
            </a:ext>
          </a:extLst>
        </xdr:cNvPr>
        <xdr:cNvSpPr txBox="1"/>
      </xdr:nvSpPr>
      <xdr:spPr>
        <a:xfrm>
          <a:off x="10515600"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3810</xdr:rowOff>
    </xdr:from>
    <xdr:to>
      <xdr:col>50</xdr:col>
      <xdr:colOff>165100</xdr:colOff>
      <xdr:row>59</xdr:row>
      <xdr:rowOff>105410</xdr:rowOff>
    </xdr:to>
    <xdr:sp macro="" textlink="">
      <xdr:nvSpPr>
        <xdr:cNvPr id="246" name="楕円 245">
          <a:extLst>
            <a:ext uri="{FF2B5EF4-FFF2-40B4-BE49-F238E27FC236}">
              <a16:creationId xmlns:a16="http://schemas.microsoft.com/office/drawing/2014/main" id="{DB9A4DB9-D17A-4F22-A5FD-4060C42ABACE}"/>
            </a:ext>
          </a:extLst>
        </xdr:cNvPr>
        <xdr:cNvSpPr/>
      </xdr:nvSpPr>
      <xdr:spPr>
        <a:xfrm>
          <a:off x="95885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41910</xdr:rowOff>
    </xdr:from>
    <xdr:to>
      <xdr:col>55</xdr:col>
      <xdr:colOff>0</xdr:colOff>
      <xdr:row>59</xdr:row>
      <xdr:rowOff>54610</xdr:rowOff>
    </xdr:to>
    <xdr:cxnSp macro="">
      <xdr:nvCxnSpPr>
        <xdr:cNvPr id="247" name="直線コネクタ 246">
          <a:extLst>
            <a:ext uri="{FF2B5EF4-FFF2-40B4-BE49-F238E27FC236}">
              <a16:creationId xmlns:a16="http://schemas.microsoft.com/office/drawing/2014/main" id="{66B5B0C6-ED09-4B1A-9FC3-595AC829E036}"/>
            </a:ext>
          </a:extLst>
        </xdr:cNvPr>
        <xdr:cNvCxnSpPr/>
      </xdr:nvCxnSpPr>
      <xdr:spPr>
        <a:xfrm flipV="1">
          <a:off x="9639300" y="1015746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21590</xdr:rowOff>
    </xdr:from>
    <xdr:to>
      <xdr:col>46</xdr:col>
      <xdr:colOff>38100</xdr:colOff>
      <xdr:row>59</xdr:row>
      <xdr:rowOff>123190</xdr:rowOff>
    </xdr:to>
    <xdr:sp macro="" textlink="">
      <xdr:nvSpPr>
        <xdr:cNvPr id="248" name="楕円 247">
          <a:extLst>
            <a:ext uri="{FF2B5EF4-FFF2-40B4-BE49-F238E27FC236}">
              <a16:creationId xmlns:a16="http://schemas.microsoft.com/office/drawing/2014/main" id="{5C4F21E0-168B-46B9-8C03-CEE55F894E49}"/>
            </a:ext>
          </a:extLst>
        </xdr:cNvPr>
        <xdr:cNvSpPr/>
      </xdr:nvSpPr>
      <xdr:spPr>
        <a:xfrm>
          <a:off x="8699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54610</xdr:rowOff>
    </xdr:from>
    <xdr:to>
      <xdr:col>50</xdr:col>
      <xdr:colOff>114300</xdr:colOff>
      <xdr:row>59</xdr:row>
      <xdr:rowOff>72390</xdr:rowOff>
    </xdr:to>
    <xdr:cxnSp macro="">
      <xdr:nvCxnSpPr>
        <xdr:cNvPr id="249" name="直線コネクタ 248">
          <a:extLst>
            <a:ext uri="{FF2B5EF4-FFF2-40B4-BE49-F238E27FC236}">
              <a16:creationId xmlns:a16="http://schemas.microsoft.com/office/drawing/2014/main" id="{FD098C33-22F7-4043-A496-0304751D40F4}"/>
            </a:ext>
          </a:extLst>
        </xdr:cNvPr>
        <xdr:cNvCxnSpPr/>
      </xdr:nvCxnSpPr>
      <xdr:spPr>
        <a:xfrm flipV="1">
          <a:off x="8750300" y="1017016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36830</xdr:rowOff>
    </xdr:from>
    <xdr:to>
      <xdr:col>41</xdr:col>
      <xdr:colOff>101600</xdr:colOff>
      <xdr:row>59</xdr:row>
      <xdr:rowOff>138430</xdr:rowOff>
    </xdr:to>
    <xdr:sp macro="" textlink="">
      <xdr:nvSpPr>
        <xdr:cNvPr id="250" name="楕円 249">
          <a:extLst>
            <a:ext uri="{FF2B5EF4-FFF2-40B4-BE49-F238E27FC236}">
              <a16:creationId xmlns:a16="http://schemas.microsoft.com/office/drawing/2014/main" id="{1C757638-E1BF-4499-A8AF-10122F21804E}"/>
            </a:ext>
          </a:extLst>
        </xdr:cNvPr>
        <xdr:cNvSpPr/>
      </xdr:nvSpPr>
      <xdr:spPr>
        <a:xfrm>
          <a:off x="7810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72390</xdr:rowOff>
    </xdr:from>
    <xdr:to>
      <xdr:col>45</xdr:col>
      <xdr:colOff>177800</xdr:colOff>
      <xdr:row>59</xdr:row>
      <xdr:rowOff>87630</xdr:rowOff>
    </xdr:to>
    <xdr:cxnSp macro="">
      <xdr:nvCxnSpPr>
        <xdr:cNvPr id="251" name="直線コネクタ 250">
          <a:extLst>
            <a:ext uri="{FF2B5EF4-FFF2-40B4-BE49-F238E27FC236}">
              <a16:creationId xmlns:a16="http://schemas.microsoft.com/office/drawing/2014/main" id="{C422BA9B-5159-4B50-A12A-8296F5C6F62A}"/>
            </a:ext>
          </a:extLst>
        </xdr:cNvPr>
        <xdr:cNvCxnSpPr/>
      </xdr:nvCxnSpPr>
      <xdr:spPr>
        <a:xfrm flipV="1">
          <a:off x="7861300" y="10187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52070</xdr:rowOff>
    </xdr:from>
    <xdr:to>
      <xdr:col>36</xdr:col>
      <xdr:colOff>165100</xdr:colOff>
      <xdr:row>59</xdr:row>
      <xdr:rowOff>153670</xdr:rowOff>
    </xdr:to>
    <xdr:sp macro="" textlink="">
      <xdr:nvSpPr>
        <xdr:cNvPr id="252" name="楕円 251">
          <a:extLst>
            <a:ext uri="{FF2B5EF4-FFF2-40B4-BE49-F238E27FC236}">
              <a16:creationId xmlns:a16="http://schemas.microsoft.com/office/drawing/2014/main" id="{C9BADAB3-628E-4AC0-9027-DC0B73DADAD6}"/>
            </a:ext>
          </a:extLst>
        </xdr:cNvPr>
        <xdr:cNvSpPr/>
      </xdr:nvSpPr>
      <xdr:spPr>
        <a:xfrm>
          <a:off x="692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87630</xdr:rowOff>
    </xdr:from>
    <xdr:to>
      <xdr:col>41</xdr:col>
      <xdr:colOff>50800</xdr:colOff>
      <xdr:row>59</xdr:row>
      <xdr:rowOff>102870</xdr:rowOff>
    </xdr:to>
    <xdr:cxnSp macro="">
      <xdr:nvCxnSpPr>
        <xdr:cNvPr id="253" name="直線コネクタ 252">
          <a:extLst>
            <a:ext uri="{FF2B5EF4-FFF2-40B4-BE49-F238E27FC236}">
              <a16:creationId xmlns:a16="http://schemas.microsoft.com/office/drawing/2014/main" id="{B916FB0B-3A00-43AE-BE3E-3153038152C9}"/>
            </a:ext>
          </a:extLst>
        </xdr:cNvPr>
        <xdr:cNvCxnSpPr/>
      </xdr:nvCxnSpPr>
      <xdr:spPr>
        <a:xfrm flipV="1">
          <a:off x="6972300" y="10203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79CA7162-321E-43DB-87C5-EE1AAF67D3A2}"/>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B8C927E5-2966-45F6-942D-A1434BF31017}"/>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D94064E5-CE48-4D3D-BBA9-FAF5EE1D47CC}"/>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10F03254-6FFE-4A72-97B4-556D5C3DA2E5}"/>
            </a:ext>
          </a:extLst>
        </xdr:cNvPr>
        <xdr:cNvSpPr txBox="1"/>
      </xdr:nvSpPr>
      <xdr:spPr>
        <a:xfrm>
          <a:off x="6737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121937</xdr:rowOff>
    </xdr:from>
    <xdr:ext cx="469744" cy="259045"/>
    <xdr:sp macro="" textlink="">
      <xdr:nvSpPr>
        <xdr:cNvPr id="258" name="n_1mainValue【体育館・プール】&#10;一人当たり面積">
          <a:extLst>
            <a:ext uri="{FF2B5EF4-FFF2-40B4-BE49-F238E27FC236}">
              <a16:creationId xmlns:a16="http://schemas.microsoft.com/office/drawing/2014/main" id="{F89186BF-B761-421B-9AEF-188929F2A0E3}"/>
            </a:ext>
          </a:extLst>
        </xdr:cNvPr>
        <xdr:cNvSpPr txBox="1"/>
      </xdr:nvSpPr>
      <xdr:spPr>
        <a:xfrm>
          <a:off x="9391727" y="989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139717</xdr:rowOff>
    </xdr:from>
    <xdr:ext cx="469744" cy="259045"/>
    <xdr:sp macro="" textlink="">
      <xdr:nvSpPr>
        <xdr:cNvPr id="259" name="n_2mainValue【体育館・プール】&#10;一人当たり面積">
          <a:extLst>
            <a:ext uri="{FF2B5EF4-FFF2-40B4-BE49-F238E27FC236}">
              <a16:creationId xmlns:a16="http://schemas.microsoft.com/office/drawing/2014/main" id="{141EED7A-16BA-4883-84A8-E1C3224280AF}"/>
            </a:ext>
          </a:extLst>
        </xdr:cNvPr>
        <xdr:cNvSpPr txBox="1"/>
      </xdr:nvSpPr>
      <xdr:spPr>
        <a:xfrm>
          <a:off x="85154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154957</xdr:rowOff>
    </xdr:from>
    <xdr:ext cx="469744" cy="259045"/>
    <xdr:sp macro="" textlink="">
      <xdr:nvSpPr>
        <xdr:cNvPr id="260" name="n_3mainValue【体育館・プール】&#10;一人当たり面積">
          <a:extLst>
            <a:ext uri="{FF2B5EF4-FFF2-40B4-BE49-F238E27FC236}">
              <a16:creationId xmlns:a16="http://schemas.microsoft.com/office/drawing/2014/main" id="{241003FB-DAFA-4072-AC17-B7EF682694C0}"/>
            </a:ext>
          </a:extLst>
        </xdr:cNvPr>
        <xdr:cNvSpPr txBox="1"/>
      </xdr:nvSpPr>
      <xdr:spPr>
        <a:xfrm>
          <a:off x="7626427"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170197</xdr:rowOff>
    </xdr:from>
    <xdr:ext cx="469744" cy="259045"/>
    <xdr:sp macro="" textlink="">
      <xdr:nvSpPr>
        <xdr:cNvPr id="261" name="n_4mainValue【体育館・プール】&#10;一人当たり面積">
          <a:extLst>
            <a:ext uri="{FF2B5EF4-FFF2-40B4-BE49-F238E27FC236}">
              <a16:creationId xmlns:a16="http://schemas.microsoft.com/office/drawing/2014/main" id="{C22DB017-9B53-4AA4-AA69-A007A5C0C140}"/>
            </a:ext>
          </a:extLst>
        </xdr:cNvPr>
        <xdr:cNvSpPr txBox="1"/>
      </xdr:nvSpPr>
      <xdr:spPr>
        <a:xfrm>
          <a:off x="67374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7CEC39A-869D-46F1-955F-6E43C6FFC5F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1BC75AE-BFBF-49BF-B253-67D1854E6C5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587D1DF-59F8-4A0D-A6D4-3ED9BD3A8F2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75964B9-F069-430E-8B34-810EAB74A0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5F3520A-BAC5-44F5-A6EA-F51C61C5B16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9DFDC53-96E7-41A1-8457-B9FC86A9972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B66DDAC-890A-41CB-87F9-078C834FB6E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DDF14A1-FBDE-4029-997E-A9D9EB1B59D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13EDB0D-3B3D-4CAD-B7AB-CDF1A822B4D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5F503A8-E3F1-412F-961B-3623A306B90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F33E171-40C6-44D1-AECD-72DEBF86502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0D80A54-547D-4ED3-89E7-29BC98E9AA9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264D7D7-2CE2-402B-B9DB-049D070B0E4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0B04070-5714-4800-B06C-26164B24AC3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2A470B6-42A9-4766-BA9A-76766F35EE2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033132C-72FE-4A26-AFA0-BED794C38CE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1862E95-035D-4FF9-AB74-8E78317373B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11BA0CD-2EDF-4662-8559-A4E3F4D22AA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2BEFD6A-F801-4071-A16B-CDA1166875A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7F2E6987-6782-458C-B450-66F7DD1D9ED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E0B292D3-EBDD-4B0F-8381-13EC5B9A760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E636C80-F638-4216-8700-E671EC9E811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1DBB904-E26F-4B8A-988E-07EAF297CA9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935848A-C249-4B9C-B92B-8A6A3BC4CD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35350A63-48E1-4B36-A52F-BE1C7DC7F5A9}"/>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7C38511C-6E7E-4DE3-8D51-178A3D9F8763}"/>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7C38200E-0E4B-4D70-8128-E55097E9C249}"/>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4F9AC4C-0406-476C-82B1-338B3F9F66E3}"/>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9FED06DE-E200-40FD-A801-DEEC70C1F468}"/>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86EDE380-0FE5-48B9-805C-BB8A22480180}"/>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A3B38F45-1ABB-4A82-B3E0-AAF5AE68F511}"/>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13C2A9B7-BC04-4DF5-8591-9F3C3F8B2042}"/>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1483B351-1F97-437B-92FD-B88F591A8BDD}"/>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CA19B281-FD45-4B55-B0E0-B7293F3E84CB}"/>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B634AF83-0347-49B1-9BB8-326BF5C830F1}"/>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097D18A-1698-4E96-BF93-04A910358AA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FDE89FD-A763-43FA-A74D-CE5CE47BBD7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F57238A-9D49-40AF-998A-14744C5E76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983FFD3-795A-40C0-BE3A-B8F20D764E9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54EF8BD-BF68-45F9-A328-C40D92777E0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52070</xdr:rowOff>
    </xdr:from>
    <xdr:to>
      <xdr:col>24</xdr:col>
      <xdr:colOff>114300</xdr:colOff>
      <xdr:row>84</xdr:row>
      <xdr:rowOff>153670</xdr:rowOff>
    </xdr:to>
    <xdr:sp macro="" textlink="">
      <xdr:nvSpPr>
        <xdr:cNvPr id="302" name="楕円 301">
          <a:extLst>
            <a:ext uri="{FF2B5EF4-FFF2-40B4-BE49-F238E27FC236}">
              <a16:creationId xmlns:a16="http://schemas.microsoft.com/office/drawing/2014/main" id="{36C0DEC2-A04D-4EB7-B723-23081EC4F116}"/>
            </a:ext>
          </a:extLst>
        </xdr:cNvPr>
        <xdr:cNvSpPr/>
      </xdr:nvSpPr>
      <xdr:spPr>
        <a:xfrm>
          <a:off x="45847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30497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CC94D1FD-5FEF-4998-A5C5-0BF03CB3E185}"/>
            </a:ext>
          </a:extLst>
        </xdr:cNvPr>
        <xdr:cNvSpPr txBox="1"/>
      </xdr:nvSpPr>
      <xdr:spPr>
        <a:xfrm>
          <a:off x="4673600"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27305</xdr:rowOff>
    </xdr:from>
    <xdr:to>
      <xdr:col>20</xdr:col>
      <xdr:colOff>38100</xdr:colOff>
      <xdr:row>84</xdr:row>
      <xdr:rowOff>128905</xdr:rowOff>
    </xdr:to>
    <xdr:sp macro="" textlink="">
      <xdr:nvSpPr>
        <xdr:cNvPr id="304" name="楕円 303">
          <a:extLst>
            <a:ext uri="{FF2B5EF4-FFF2-40B4-BE49-F238E27FC236}">
              <a16:creationId xmlns:a16="http://schemas.microsoft.com/office/drawing/2014/main" id="{84C91A09-5948-43EA-80CD-B4E9A022A7C8}"/>
            </a:ext>
          </a:extLst>
        </xdr:cNvPr>
        <xdr:cNvSpPr/>
      </xdr:nvSpPr>
      <xdr:spPr>
        <a:xfrm>
          <a:off x="3746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78105</xdr:rowOff>
    </xdr:from>
    <xdr:to>
      <xdr:col>24</xdr:col>
      <xdr:colOff>63500</xdr:colOff>
      <xdr:row>84</xdr:row>
      <xdr:rowOff>102870</xdr:rowOff>
    </xdr:to>
    <xdr:cxnSp macro="">
      <xdr:nvCxnSpPr>
        <xdr:cNvPr id="305" name="直線コネクタ 304">
          <a:extLst>
            <a:ext uri="{FF2B5EF4-FFF2-40B4-BE49-F238E27FC236}">
              <a16:creationId xmlns:a16="http://schemas.microsoft.com/office/drawing/2014/main" id="{8F1976EE-7511-4DE9-814E-2E969CD23A0E}"/>
            </a:ext>
          </a:extLst>
        </xdr:cNvPr>
        <xdr:cNvCxnSpPr/>
      </xdr:nvCxnSpPr>
      <xdr:spPr>
        <a:xfrm>
          <a:off x="3797300" y="144799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147320</xdr:rowOff>
    </xdr:from>
    <xdr:to>
      <xdr:col>15</xdr:col>
      <xdr:colOff>101600</xdr:colOff>
      <xdr:row>84</xdr:row>
      <xdr:rowOff>77470</xdr:rowOff>
    </xdr:to>
    <xdr:sp macro="" textlink="">
      <xdr:nvSpPr>
        <xdr:cNvPr id="306" name="楕円 305">
          <a:extLst>
            <a:ext uri="{FF2B5EF4-FFF2-40B4-BE49-F238E27FC236}">
              <a16:creationId xmlns:a16="http://schemas.microsoft.com/office/drawing/2014/main" id="{08E1E378-BA6B-457B-A899-0994D1002289}"/>
            </a:ext>
          </a:extLst>
        </xdr:cNvPr>
        <xdr:cNvSpPr/>
      </xdr:nvSpPr>
      <xdr:spPr>
        <a:xfrm>
          <a:off x="2857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78105</xdr:rowOff>
    </xdr:to>
    <xdr:cxnSp macro="">
      <xdr:nvCxnSpPr>
        <xdr:cNvPr id="307" name="直線コネクタ 306">
          <a:extLst>
            <a:ext uri="{FF2B5EF4-FFF2-40B4-BE49-F238E27FC236}">
              <a16:creationId xmlns:a16="http://schemas.microsoft.com/office/drawing/2014/main" id="{4C9893DC-E99D-461E-8CEB-1F769DED7336}"/>
            </a:ext>
          </a:extLst>
        </xdr:cNvPr>
        <xdr:cNvCxnSpPr/>
      </xdr:nvCxnSpPr>
      <xdr:spPr>
        <a:xfrm>
          <a:off x="2908300" y="144284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92075</xdr:rowOff>
    </xdr:from>
    <xdr:to>
      <xdr:col>10</xdr:col>
      <xdr:colOff>165100</xdr:colOff>
      <xdr:row>84</xdr:row>
      <xdr:rowOff>22225</xdr:rowOff>
    </xdr:to>
    <xdr:sp macro="" textlink="">
      <xdr:nvSpPr>
        <xdr:cNvPr id="308" name="楕円 307">
          <a:extLst>
            <a:ext uri="{FF2B5EF4-FFF2-40B4-BE49-F238E27FC236}">
              <a16:creationId xmlns:a16="http://schemas.microsoft.com/office/drawing/2014/main" id="{C8B65708-1E5B-417A-9862-2355CDBE7546}"/>
            </a:ext>
          </a:extLst>
        </xdr:cNvPr>
        <xdr:cNvSpPr/>
      </xdr:nvSpPr>
      <xdr:spPr>
        <a:xfrm>
          <a:off x="1968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142875</xdr:rowOff>
    </xdr:from>
    <xdr:to>
      <xdr:col>15</xdr:col>
      <xdr:colOff>50800</xdr:colOff>
      <xdr:row>84</xdr:row>
      <xdr:rowOff>26670</xdr:rowOff>
    </xdr:to>
    <xdr:cxnSp macro="">
      <xdr:nvCxnSpPr>
        <xdr:cNvPr id="309" name="直線コネクタ 308">
          <a:extLst>
            <a:ext uri="{FF2B5EF4-FFF2-40B4-BE49-F238E27FC236}">
              <a16:creationId xmlns:a16="http://schemas.microsoft.com/office/drawing/2014/main" id="{63E3C5D1-9F05-4C37-A8BD-4B725F18B7F6}"/>
            </a:ext>
          </a:extLst>
        </xdr:cNvPr>
        <xdr:cNvCxnSpPr/>
      </xdr:nvCxnSpPr>
      <xdr:spPr>
        <a:xfrm>
          <a:off x="2019300" y="143732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67311</xdr:rowOff>
    </xdr:from>
    <xdr:to>
      <xdr:col>6</xdr:col>
      <xdr:colOff>38100</xdr:colOff>
      <xdr:row>83</xdr:row>
      <xdr:rowOff>168911</xdr:rowOff>
    </xdr:to>
    <xdr:sp macro="" textlink="">
      <xdr:nvSpPr>
        <xdr:cNvPr id="310" name="楕円 309">
          <a:extLst>
            <a:ext uri="{FF2B5EF4-FFF2-40B4-BE49-F238E27FC236}">
              <a16:creationId xmlns:a16="http://schemas.microsoft.com/office/drawing/2014/main" id="{AFDFF322-38B9-4DBA-BE9F-462AC1767C5F}"/>
            </a:ext>
          </a:extLst>
        </xdr:cNvPr>
        <xdr:cNvSpPr/>
      </xdr:nvSpPr>
      <xdr:spPr>
        <a:xfrm>
          <a:off x="1079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118111</xdr:rowOff>
    </xdr:from>
    <xdr:to>
      <xdr:col>10</xdr:col>
      <xdr:colOff>114300</xdr:colOff>
      <xdr:row>83</xdr:row>
      <xdr:rowOff>142875</xdr:rowOff>
    </xdr:to>
    <xdr:cxnSp macro="">
      <xdr:nvCxnSpPr>
        <xdr:cNvPr id="311" name="直線コネクタ 310">
          <a:extLst>
            <a:ext uri="{FF2B5EF4-FFF2-40B4-BE49-F238E27FC236}">
              <a16:creationId xmlns:a16="http://schemas.microsoft.com/office/drawing/2014/main" id="{B1D1537B-D34C-4070-A1B8-C980FB4B2A63}"/>
            </a:ext>
          </a:extLst>
        </xdr:cNvPr>
        <xdr:cNvCxnSpPr/>
      </xdr:nvCxnSpPr>
      <xdr:spPr>
        <a:xfrm>
          <a:off x="1130300" y="143484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8DB55F8B-6348-4F5B-B339-6575FB456870}"/>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547196B5-BCF6-46C8-B478-340EBB9EACF8}"/>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DBC706EA-4C02-413C-9B86-3D3DF6F1318A}"/>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3432C224-A5D5-40CD-B0A0-434D8CEE5FD9}"/>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120032</xdr:rowOff>
    </xdr:from>
    <xdr:ext cx="405111" cy="259045"/>
    <xdr:sp macro="" textlink="">
      <xdr:nvSpPr>
        <xdr:cNvPr id="316" name="n_1mainValue【福祉施設】&#10;有形固定資産減価償却率">
          <a:extLst>
            <a:ext uri="{FF2B5EF4-FFF2-40B4-BE49-F238E27FC236}">
              <a16:creationId xmlns:a16="http://schemas.microsoft.com/office/drawing/2014/main" id="{F0B433CE-848C-464C-8D9C-AF993E2DFCD6}"/>
            </a:ext>
          </a:extLst>
        </xdr:cNvPr>
        <xdr:cNvSpPr txBox="1"/>
      </xdr:nvSpPr>
      <xdr:spPr>
        <a:xfrm>
          <a:off x="3582044"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68597</xdr:rowOff>
    </xdr:from>
    <xdr:ext cx="405111" cy="259045"/>
    <xdr:sp macro="" textlink="">
      <xdr:nvSpPr>
        <xdr:cNvPr id="317" name="n_2mainValue【福祉施設】&#10;有形固定資産減価償却率">
          <a:extLst>
            <a:ext uri="{FF2B5EF4-FFF2-40B4-BE49-F238E27FC236}">
              <a16:creationId xmlns:a16="http://schemas.microsoft.com/office/drawing/2014/main" id="{6C3068D2-7AE3-4DED-94A1-591A08904A84}"/>
            </a:ext>
          </a:extLst>
        </xdr:cNvPr>
        <xdr:cNvSpPr txBox="1"/>
      </xdr:nvSpPr>
      <xdr:spPr>
        <a:xfrm>
          <a:off x="2705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13352</xdr:rowOff>
    </xdr:from>
    <xdr:ext cx="405111" cy="259045"/>
    <xdr:sp macro="" textlink="">
      <xdr:nvSpPr>
        <xdr:cNvPr id="318" name="n_3mainValue【福祉施設】&#10;有形固定資産減価償却率">
          <a:extLst>
            <a:ext uri="{FF2B5EF4-FFF2-40B4-BE49-F238E27FC236}">
              <a16:creationId xmlns:a16="http://schemas.microsoft.com/office/drawing/2014/main" id="{BD306AC6-19DD-4CAB-A2F5-8AD9F71E0C3C}"/>
            </a:ext>
          </a:extLst>
        </xdr:cNvPr>
        <xdr:cNvSpPr txBox="1"/>
      </xdr:nvSpPr>
      <xdr:spPr>
        <a:xfrm>
          <a:off x="1816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160038</xdr:rowOff>
    </xdr:from>
    <xdr:ext cx="405111" cy="259045"/>
    <xdr:sp macro="" textlink="">
      <xdr:nvSpPr>
        <xdr:cNvPr id="319" name="n_4mainValue【福祉施設】&#10;有形固定資産減価償却率">
          <a:extLst>
            <a:ext uri="{FF2B5EF4-FFF2-40B4-BE49-F238E27FC236}">
              <a16:creationId xmlns:a16="http://schemas.microsoft.com/office/drawing/2014/main" id="{AA9F9771-4367-4E3A-B62A-6A644E0E09AA}"/>
            </a:ext>
          </a:extLst>
        </xdr:cNvPr>
        <xdr:cNvSpPr txBox="1"/>
      </xdr:nvSpPr>
      <xdr:spPr>
        <a:xfrm>
          <a:off x="927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73073B9-3F8B-46C4-8EEB-511C395E7A2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9FBA084-B514-4E79-9169-471D435CBF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6BA60C7-E147-478D-8A04-4D9D5A46E63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B0DEF99-54E5-4D16-B103-87D96C2DE24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BF88844-EE1A-4CFD-A1E7-FEEFE6D90E7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BCEE144-0DCB-48C2-AB96-72C5F2D2411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78753B8-F75D-42CD-BCCC-D3DBE6572DE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55FCAA0-DED6-487B-9924-97A76C0F421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7D9BC7B-19EF-4602-B407-D4B13505190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82BFE3D-AC1E-4CFD-9DA1-72264EF1D3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AFD690E0-211D-4653-BBC8-6EC08947460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88E832D7-E69A-4299-9B04-EB2603E9952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EA049877-181B-423D-BA69-6F0825E53ED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31C2027F-2ACD-4A2E-BE9B-A954F0F2BD0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CA58CA1C-03A9-4688-8659-F6597B2374A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7D2D87CE-9CCB-42E2-8797-9DA2FFE38A3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2CD3C068-5C6E-44D8-BB78-301EE8162DA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C5B1B8B7-3768-499F-BF2D-7C7ABDD7162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68507A8B-E37A-47E8-A378-DD02A6EC5CD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474F75DC-8753-43BA-A5B1-C4024726707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8C281A8E-5731-45D4-89DA-35DAA92D64A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568348F1-970C-435A-92A9-1EDA4104129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DD0592F-D47E-49CD-A033-2EAB1A5F207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765C3A80-B123-4F29-AC7E-C6081EEE15C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5B979980-7A5A-42A5-8854-D42E3795892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6FDCEE49-1438-415D-9224-6B64507CFC37}"/>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C1F1847C-D3F5-4F54-B9BF-37C211FB5E9B}"/>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4FED9798-7BED-41C0-A624-E1BE52B64EDE}"/>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3F02B232-2DC4-4A53-B849-B11A5ECDC76F}"/>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BEC76A6F-EDF0-4CFA-BEA5-C17BB2C74A65}"/>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4BCB5552-DA64-435E-89D5-0733CACA8561}"/>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8D5248D4-9500-4139-9660-80CD3230DA35}"/>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A308D90D-0D87-42FC-A0C5-931BB97BB5F7}"/>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89FCAD8D-75A5-404D-BA3F-2EA15A6EC057}"/>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377ABA4A-2B73-4243-862E-9B513AEF143B}"/>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88D99F5A-066F-4658-A61D-B884E2350F44}"/>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4A83262-26CB-4DAC-82C1-D7C923C9079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E3D40E1-DC57-403E-9D61-D7413D03441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95E7E00-FF78-4A5C-A5CF-6C708720E5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CB2DC45-A23A-4338-B71B-98CFEF9283D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7BE7282-0848-4C8A-89B9-053F15E1EC1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15058</xdr:rowOff>
    </xdr:from>
    <xdr:to>
      <xdr:col>55</xdr:col>
      <xdr:colOff>50800</xdr:colOff>
      <xdr:row>85</xdr:row>
      <xdr:rowOff>116658</xdr:rowOff>
    </xdr:to>
    <xdr:sp macro="" textlink="">
      <xdr:nvSpPr>
        <xdr:cNvPr id="361" name="楕円 360">
          <a:extLst>
            <a:ext uri="{FF2B5EF4-FFF2-40B4-BE49-F238E27FC236}">
              <a16:creationId xmlns:a16="http://schemas.microsoft.com/office/drawing/2014/main" id="{5E219612-26DE-477C-B1CE-4C90C8C2DDAB}"/>
            </a:ext>
          </a:extLst>
        </xdr:cNvPr>
        <xdr:cNvSpPr/>
      </xdr:nvSpPr>
      <xdr:spPr>
        <a:xfrm>
          <a:off x="104267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164935</xdr:rowOff>
    </xdr:from>
    <xdr:ext cx="469744" cy="259045"/>
    <xdr:sp macro="" textlink="">
      <xdr:nvSpPr>
        <xdr:cNvPr id="362" name="【福祉施設】&#10;一人当たり面積該当値テキスト">
          <a:extLst>
            <a:ext uri="{FF2B5EF4-FFF2-40B4-BE49-F238E27FC236}">
              <a16:creationId xmlns:a16="http://schemas.microsoft.com/office/drawing/2014/main" id="{7860E0E3-2C5A-498D-8823-5D53DA9A009F}"/>
            </a:ext>
          </a:extLst>
        </xdr:cNvPr>
        <xdr:cNvSpPr txBox="1"/>
      </xdr:nvSpPr>
      <xdr:spPr>
        <a:xfrm>
          <a:off x="10515600"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18324</xdr:rowOff>
    </xdr:from>
    <xdr:to>
      <xdr:col>50</xdr:col>
      <xdr:colOff>165100</xdr:colOff>
      <xdr:row>85</xdr:row>
      <xdr:rowOff>119924</xdr:rowOff>
    </xdr:to>
    <xdr:sp macro="" textlink="">
      <xdr:nvSpPr>
        <xdr:cNvPr id="363" name="楕円 362">
          <a:extLst>
            <a:ext uri="{FF2B5EF4-FFF2-40B4-BE49-F238E27FC236}">
              <a16:creationId xmlns:a16="http://schemas.microsoft.com/office/drawing/2014/main" id="{03A598B5-6A1F-44CF-BFC3-31DDCB761B6A}"/>
            </a:ext>
          </a:extLst>
        </xdr:cNvPr>
        <xdr:cNvSpPr/>
      </xdr:nvSpPr>
      <xdr:spPr>
        <a:xfrm>
          <a:off x="9588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65858</xdr:rowOff>
    </xdr:from>
    <xdr:to>
      <xdr:col>55</xdr:col>
      <xdr:colOff>0</xdr:colOff>
      <xdr:row>85</xdr:row>
      <xdr:rowOff>69124</xdr:rowOff>
    </xdr:to>
    <xdr:cxnSp macro="">
      <xdr:nvCxnSpPr>
        <xdr:cNvPr id="364" name="直線コネクタ 363">
          <a:extLst>
            <a:ext uri="{FF2B5EF4-FFF2-40B4-BE49-F238E27FC236}">
              <a16:creationId xmlns:a16="http://schemas.microsoft.com/office/drawing/2014/main" id="{309AA48B-742F-4989-8CDB-498E014C0E3C}"/>
            </a:ext>
          </a:extLst>
        </xdr:cNvPr>
        <xdr:cNvCxnSpPr/>
      </xdr:nvCxnSpPr>
      <xdr:spPr>
        <a:xfrm flipV="1">
          <a:off x="9639300" y="146391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24856</xdr:rowOff>
    </xdr:from>
    <xdr:to>
      <xdr:col>46</xdr:col>
      <xdr:colOff>38100</xdr:colOff>
      <xdr:row>85</xdr:row>
      <xdr:rowOff>126456</xdr:rowOff>
    </xdr:to>
    <xdr:sp macro="" textlink="">
      <xdr:nvSpPr>
        <xdr:cNvPr id="365" name="楕円 364">
          <a:extLst>
            <a:ext uri="{FF2B5EF4-FFF2-40B4-BE49-F238E27FC236}">
              <a16:creationId xmlns:a16="http://schemas.microsoft.com/office/drawing/2014/main" id="{E0039F50-949E-4E1E-83DD-8D496EAB382C}"/>
            </a:ext>
          </a:extLst>
        </xdr:cNvPr>
        <xdr:cNvSpPr/>
      </xdr:nvSpPr>
      <xdr:spPr>
        <a:xfrm>
          <a:off x="8699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69124</xdr:rowOff>
    </xdr:from>
    <xdr:to>
      <xdr:col>50</xdr:col>
      <xdr:colOff>114300</xdr:colOff>
      <xdr:row>85</xdr:row>
      <xdr:rowOff>75656</xdr:rowOff>
    </xdr:to>
    <xdr:cxnSp macro="">
      <xdr:nvCxnSpPr>
        <xdr:cNvPr id="366" name="直線コネクタ 365">
          <a:extLst>
            <a:ext uri="{FF2B5EF4-FFF2-40B4-BE49-F238E27FC236}">
              <a16:creationId xmlns:a16="http://schemas.microsoft.com/office/drawing/2014/main" id="{C5B583CB-3CD8-41F5-9943-5BA878700DE1}"/>
            </a:ext>
          </a:extLst>
        </xdr:cNvPr>
        <xdr:cNvCxnSpPr/>
      </xdr:nvCxnSpPr>
      <xdr:spPr>
        <a:xfrm flipV="1">
          <a:off x="8750300" y="146423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28121</xdr:rowOff>
    </xdr:from>
    <xdr:to>
      <xdr:col>41</xdr:col>
      <xdr:colOff>101600</xdr:colOff>
      <xdr:row>85</xdr:row>
      <xdr:rowOff>129721</xdr:rowOff>
    </xdr:to>
    <xdr:sp macro="" textlink="">
      <xdr:nvSpPr>
        <xdr:cNvPr id="367" name="楕円 366">
          <a:extLst>
            <a:ext uri="{FF2B5EF4-FFF2-40B4-BE49-F238E27FC236}">
              <a16:creationId xmlns:a16="http://schemas.microsoft.com/office/drawing/2014/main" id="{BFE9F0BC-9854-46F9-A1EA-D261C357D182}"/>
            </a:ext>
          </a:extLst>
        </xdr:cNvPr>
        <xdr:cNvSpPr/>
      </xdr:nvSpPr>
      <xdr:spPr>
        <a:xfrm>
          <a:off x="7810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75656</xdr:rowOff>
    </xdr:from>
    <xdr:to>
      <xdr:col>45</xdr:col>
      <xdr:colOff>177800</xdr:colOff>
      <xdr:row>85</xdr:row>
      <xdr:rowOff>78921</xdr:rowOff>
    </xdr:to>
    <xdr:cxnSp macro="">
      <xdr:nvCxnSpPr>
        <xdr:cNvPr id="368" name="直線コネクタ 367">
          <a:extLst>
            <a:ext uri="{FF2B5EF4-FFF2-40B4-BE49-F238E27FC236}">
              <a16:creationId xmlns:a16="http://schemas.microsoft.com/office/drawing/2014/main" id="{A131FAFC-E3C3-4C73-BC50-5317E55E9C38}"/>
            </a:ext>
          </a:extLst>
        </xdr:cNvPr>
        <xdr:cNvCxnSpPr/>
      </xdr:nvCxnSpPr>
      <xdr:spPr>
        <a:xfrm flipV="1">
          <a:off x="7861300" y="146489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34652</xdr:rowOff>
    </xdr:from>
    <xdr:to>
      <xdr:col>36</xdr:col>
      <xdr:colOff>165100</xdr:colOff>
      <xdr:row>85</xdr:row>
      <xdr:rowOff>136252</xdr:rowOff>
    </xdr:to>
    <xdr:sp macro="" textlink="">
      <xdr:nvSpPr>
        <xdr:cNvPr id="369" name="楕円 368">
          <a:extLst>
            <a:ext uri="{FF2B5EF4-FFF2-40B4-BE49-F238E27FC236}">
              <a16:creationId xmlns:a16="http://schemas.microsoft.com/office/drawing/2014/main" id="{1D486DFA-B7B0-4F51-813F-A928713F2177}"/>
            </a:ext>
          </a:extLst>
        </xdr:cNvPr>
        <xdr:cNvSpPr/>
      </xdr:nvSpPr>
      <xdr:spPr>
        <a:xfrm>
          <a:off x="6921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78921</xdr:rowOff>
    </xdr:from>
    <xdr:to>
      <xdr:col>41</xdr:col>
      <xdr:colOff>50800</xdr:colOff>
      <xdr:row>85</xdr:row>
      <xdr:rowOff>85452</xdr:rowOff>
    </xdr:to>
    <xdr:cxnSp macro="">
      <xdr:nvCxnSpPr>
        <xdr:cNvPr id="370" name="直線コネクタ 369">
          <a:extLst>
            <a:ext uri="{FF2B5EF4-FFF2-40B4-BE49-F238E27FC236}">
              <a16:creationId xmlns:a16="http://schemas.microsoft.com/office/drawing/2014/main" id="{B18FD4B5-0116-4642-B5C6-C8B264487084}"/>
            </a:ext>
          </a:extLst>
        </xdr:cNvPr>
        <xdr:cNvCxnSpPr/>
      </xdr:nvCxnSpPr>
      <xdr:spPr>
        <a:xfrm flipV="1">
          <a:off x="6972300" y="146521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2E8769BC-D141-41F2-9CD4-73A86E7CF825}"/>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FA478434-979F-4182-A571-ECA3B446BFC3}"/>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5785DA69-A121-49B6-98C5-B51E2366FDDD}"/>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BA2233A2-FBE0-4601-9CDF-A01F91141743}"/>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111051</xdr:rowOff>
    </xdr:from>
    <xdr:ext cx="469744" cy="259045"/>
    <xdr:sp macro="" textlink="">
      <xdr:nvSpPr>
        <xdr:cNvPr id="375" name="n_1mainValue【福祉施設】&#10;一人当たり面積">
          <a:extLst>
            <a:ext uri="{FF2B5EF4-FFF2-40B4-BE49-F238E27FC236}">
              <a16:creationId xmlns:a16="http://schemas.microsoft.com/office/drawing/2014/main" id="{06D7BC53-7A00-41C5-8D5E-8B724A66E3F1}"/>
            </a:ext>
          </a:extLst>
        </xdr:cNvPr>
        <xdr:cNvSpPr txBox="1"/>
      </xdr:nvSpPr>
      <xdr:spPr>
        <a:xfrm>
          <a:off x="93917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117583</xdr:rowOff>
    </xdr:from>
    <xdr:ext cx="469744" cy="259045"/>
    <xdr:sp macro="" textlink="">
      <xdr:nvSpPr>
        <xdr:cNvPr id="376" name="n_2mainValue【福祉施設】&#10;一人当たり面積">
          <a:extLst>
            <a:ext uri="{FF2B5EF4-FFF2-40B4-BE49-F238E27FC236}">
              <a16:creationId xmlns:a16="http://schemas.microsoft.com/office/drawing/2014/main" id="{F951FD68-0635-47F3-9FD2-D377CDE187B2}"/>
            </a:ext>
          </a:extLst>
        </xdr:cNvPr>
        <xdr:cNvSpPr txBox="1"/>
      </xdr:nvSpPr>
      <xdr:spPr>
        <a:xfrm>
          <a:off x="85154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120848</xdr:rowOff>
    </xdr:from>
    <xdr:ext cx="469744" cy="259045"/>
    <xdr:sp macro="" textlink="">
      <xdr:nvSpPr>
        <xdr:cNvPr id="377" name="n_3mainValue【福祉施設】&#10;一人当たり面積">
          <a:extLst>
            <a:ext uri="{FF2B5EF4-FFF2-40B4-BE49-F238E27FC236}">
              <a16:creationId xmlns:a16="http://schemas.microsoft.com/office/drawing/2014/main" id="{C5DF8172-694B-4380-A883-967CA01854EA}"/>
            </a:ext>
          </a:extLst>
        </xdr:cNvPr>
        <xdr:cNvSpPr txBox="1"/>
      </xdr:nvSpPr>
      <xdr:spPr>
        <a:xfrm>
          <a:off x="7626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127379</xdr:rowOff>
    </xdr:from>
    <xdr:ext cx="469744" cy="259045"/>
    <xdr:sp macro="" textlink="">
      <xdr:nvSpPr>
        <xdr:cNvPr id="378" name="n_4mainValue【福祉施設】&#10;一人当たり面積">
          <a:extLst>
            <a:ext uri="{FF2B5EF4-FFF2-40B4-BE49-F238E27FC236}">
              <a16:creationId xmlns:a16="http://schemas.microsoft.com/office/drawing/2014/main" id="{26E04DAA-A563-43EE-88BD-90EDB4D5790E}"/>
            </a:ext>
          </a:extLst>
        </xdr:cNvPr>
        <xdr:cNvSpPr txBox="1"/>
      </xdr:nvSpPr>
      <xdr:spPr>
        <a:xfrm>
          <a:off x="6737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D282207-5660-4353-8E18-C46B8489A5B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6DD7330-54E8-4C49-A42C-E750B41A0CE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F0C87D0-C0F5-411F-9205-78BB39B7342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285AAD6-A7FD-4B8C-BC2C-86EAEC43027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0BAFCA1-2B89-410E-9A77-25226C9DB15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F79C399-4A42-4060-A3DB-29B8BBCD5E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2B65229-F837-48F6-A236-F939577CC0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EE8EA87-B177-49FF-B00D-3029D7767A0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767DF897-34B5-4C50-ADD3-5C8EF3AA28B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57237A63-E765-429B-9571-5698A71C16E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C4112AE2-AA3A-4916-A74D-E26E9350030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AD49E6C8-C88C-4466-B2EA-DFB659700A2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FE358620-4053-4F9A-96E6-D574E406083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5CC3925C-6133-4D0D-899E-69D92C1008B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9EDD40C1-9D00-4BCF-82A9-C70E6AA9D59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4C5D9D43-115A-40B8-8D14-9CFE1F0D9EB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F9EBE82A-57F2-4C1E-A051-70C94268A8F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BA9334B-2BA9-42F0-9242-F29D5B76E4F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C3FB6CB3-CA71-42A2-9628-13C9D454D12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DED74E49-5ADB-42DA-B081-D7A49BFA8AD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C96827B2-0D8B-4E29-B553-8877A404B47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2B751415-A2D1-47DF-8BC9-72BC7948CA8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99A11CAC-8284-4976-89EA-63202A16245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E6F7286D-1575-4A6F-B340-54F2F437464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B5C1EC70-71E3-4AA3-9DE2-570694C84EC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D9B03509-27EC-4A86-A0E9-941D03C7236B}"/>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A0F6A977-16C6-4ADF-B49A-9EE8305883E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A76840CC-4BD8-45C2-BEA7-3858796E21A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24596AC6-D315-452E-A7A9-796BA76086E9}"/>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7B402954-CF19-49FE-A66C-C7F010FDA4FF}"/>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18B2F8B5-9AE8-41CD-80E3-77876D1D1BA7}"/>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A6BE9F8A-EFFA-432D-B4AC-E6D315479676}"/>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326A694D-132B-4FCB-85A4-45A569EBF75D}"/>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1B679C30-35D0-4E0B-AEAA-593C1FEE817E}"/>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8AEEEE52-A305-4768-849E-352AE7A3FB53}"/>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C2CE5D86-57B6-441C-B243-97A5018B66F3}"/>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FA5DCF9-92B3-44D3-A64B-1E778EBBF21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A9BD1BE-2C0B-441E-976B-0BFF2B07C97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665AA80-4FF5-4C57-BABC-E3EB5E5DB80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53B2584-E029-4EC8-8735-96CFF7B7579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F008913-C413-4345-8EC7-45C781DDFC1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20" name="楕円 419">
          <a:extLst>
            <a:ext uri="{FF2B5EF4-FFF2-40B4-BE49-F238E27FC236}">
              <a16:creationId xmlns:a16="http://schemas.microsoft.com/office/drawing/2014/main" id="{A0833222-272E-4B65-B6F8-0F0A3DB971ED}"/>
            </a:ext>
          </a:extLst>
        </xdr:cNvPr>
        <xdr:cNvSpPr/>
      </xdr:nvSpPr>
      <xdr:spPr>
        <a:xfrm>
          <a:off x="45847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136451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498017A5-AC9D-44BE-A9A4-711774827CBA}"/>
            </a:ext>
          </a:extLst>
        </xdr:cNvPr>
        <xdr:cNvSpPr txBox="1"/>
      </xdr:nvSpPr>
      <xdr:spPr>
        <a:xfrm>
          <a:off x="4673600" y="1779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77651</xdr:rowOff>
    </xdr:from>
    <xdr:to>
      <xdr:col>20</xdr:col>
      <xdr:colOff>38100</xdr:colOff>
      <xdr:row>105</xdr:row>
      <xdr:rowOff>7801</xdr:rowOff>
    </xdr:to>
    <xdr:sp macro="" textlink="">
      <xdr:nvSpPr>
        <xdr:cNvPr id="422" name="楕円 421">
          <a:extLst>
            <a:ext uri="{FF2B5EF4-FFF2-40B4-BE49-F238E27FC236}">
              <a16:creationId xmlns:a16="http://schemas.microsoft.com/office/drawing/2014/main" id="{8E9CD7D3-BBDC-4052-BA8E-B9EAA2A20A5C}"/>
            </a:ext>
          </a:extLst>
        </xdr:cNvPr>
        <xdr:cNvSpPr/>
      </xdr:nvSpPr>
      <xdr:spPr>
        <a:xfrm>
          <a:off x="3746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128451</xdr:rowOff>
    </xdr:from>
    <xdr:to>
      <xdr:col>24</xdr:col>
      <xdr:colOff>63500</xdr:colOff>
      <xdr:row>104</xdr:row>
      <xdr:rowOff>164374</xdr:rowOff>
    </xdr:to>
    <xdr:cxnSp macro="">
      <xdr:nvCxnSpPr>
        <xdr:cNvPr id="423" name="直線コネクタ 422">
          <a:extLst>
            <a:ext uri="{FF2B5EF4-FFF2-40B4-BE49-F238E27FC236}">
              <a16:creationId xmlns:a16="http://schemas.microsoft.com/office/drawing/2014/main" id="{2C55EA83-1AF7-4806-931C-E3FDDD52A350}"/>
            </a:ext>
          </a:extLst>
        </xdr:cNvPr>
        <xdr:cNvCxnSpPr/>
      </xdr:nvCxnSpPr>
      <xdr:spPr>
        <a:xfrm>
          <a:off x="3797300" y="179592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48261</xdr:rowOff>
    </xdr:from>
    <xdr:to>
      <xdr:col>15</xdr:col>
      <xdr:colOff>101600</xdr:colOff>
      <xdr:row>104</xdr:row>
      <xdr:rowOff>149861</xdr:rowOff>
    </xdr:to>
    <xdr:sp macro="" textlink="">
      <xdr:nvSpPr>
        <xdr:cNvPr id="424" name="楕円 423">
          <a:extLst>
            <a:ext uri="{FF2B5EF4-FFF2-40B4-BE49-F238E27FC236}">
              <a16:creationId xmlns:a16="http://schemas.microsoft.com/office/drawing/2014/main" id="{0F2B5F5D-9E77-4F99-89A0-9E62A1A6F06A}"/>
            </a:ext>
          </a:extLst>
        </xdr:cNvPr>
        <xdr:cNvSpPr/>
      </xdr:nvSpPr>
      <xdr:spPr>
        <a:xfrm>
          <a:off x="2857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99061</xdr:rowOff>
    </xdr:from>
    <xdr:to>
      <xdr:col>19</xdr:col>
      <xdr:colOff>177800</xdr:colOff>
      <xdr:row>104</xdr:row>
      <xdr:rowOff>128451</xdr:rowOff>
    </xdr:to>
    <xdr:cxnSp macro="">
      <xdr:nvCxnSpPr>
        <xdr:cNvPr id="425" name="直線コネクタ 424">
          <a:extLst>
            <a:ext uri="{FF2B5EF4-FFF2-40B4-BE49-F238E27FC236}">
              <a16:creationId xmlns:a16="http://schemas.microsoft.com/office/drawing/2014/main" id="{CFF116A5-034C-4F36-8EA4-7802974F0099}"/>
            </a:ext>
          </a:extLst>
        </xdr:cNvPr>
        <xdr:cNvCxnSpPr/>
      </xdr:nvCxnSpPr>
      <xdr:spPr>
        <a:xfrm>
          <a:off x="2908300" y="179298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26" name="楕円 425">
          <a:extLst>
            <a:ext uri="{FF2B5EF4-FFF2-40B4-BE49-F238E27FC236}">
              <a16:creationId xmlns:a16="http://schemas.microsoft.com/office/drawing/2014/main" id="{DD85B2FF-CC05-4FB7-9033-3242E4E48EEF}"/>
            </a:ext>
          </a:extLst>
        </xdr:cNvPr>
        <xdr:cNvSpPr/>
      </xdr:nvSpPr>
      <xdr:spPr>
        <a:xfrm>
          <a:off x="1968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72934</xdr:rowOff>
    </xdr:from>
    <xdr:to>
      <xdr:col>15</xdr:col>
      <xdr:colOff>50800</xdr:colOff>
      <xdr:row>104</xdr:row>
      <xdr:rowOff>99061</xdr:rowOff>
    </xdr:to>
    <xdr:cxnSp macro="">
      <xdr:nvCxnSpPr>
        <xdr:cNvPr id="427" name="直線コネクタ 426">
          <a:extLst>
            <a:ext uri="{FF2B5EF4-FFF2-40B4-BE49-F238E27FC236}">
              <a16:creationId xmlns:a16="http://schemas.microsoft.com/office/drawing/2014/main" id="{1AED2E25-BB7B-451B-B470-16E0B468BA03}"/>
            </a:ext>
          </a:extLst>
        </xdr:cNvPr>
        <xdr:cNvCxnSpPr/>
      </xdr:nvCxnSpPr>
      <xdr:spPr>
        <a:xfrm>
          <a:off x="2019300" y="1790373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159294</xdr:rowOff>
    </xdr:from>
    <xdr:to>
      <xdr:col>6</xdr:col>
      <xdr:colOff>38100</xdr:colOff>
      <xdr:row>104</xdr:row>
      <xdr:rowOff>89444</xdr:rowOff>
    </xdr:to>
    <xdr:sp macro="" textlink="">
      <xdr:nvSpPr>
        <xdr:cNvPr id="428" name="楕円 427">
          <a:extLst>
            <a:ext uri="{FF2B5EF4-FFF2-40B4-BE49-F238E27FC236}">
              <a16:creationId xmlns:a16="http://schemas.microsoft.com/office/drawing/2014/main" id="{707CCE04-A4D9-40FA-B9CB-2399BFC4B6EE}"/>
            </a:ext>
          </a:extLst>
        </xdr:cNvPr>
        <xdr:cNvSpPr/>
      </xdr:nvSpPr>
      <xdr:spPr>
        <a:xfrm>
          <a:off x="1079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38644</xdr:rowOff>
    </xdr:from>
    <xdr:to>
      <xdr:col>10</xdr:col>
      <xdr:colOff>114300</xdr:colOff>
      <xdr:row>104</xdr:row>
      <xdr:rowOff>72934</xdr:rowOff>
    </xdr:to>
    <xdr:cxnSp macro="">
      <xdr:nvCxnSpPr>
        <xdr:cNvPr id="429" name="直線コネクタ 428">
          <a:extLst>
            <a:ext uri="{FF2B5EF4-FFF2-40B4-BE49-F238E27FC236}">
              <a16:creationId xmlns:a16="http://schemas.microsoft.com/office/drawing/2014/main" id="{57B1784C-5443-4726-A1AD-C2DA40BE3CB5}"/>
            </a:ext>
          </a:extLst>
        </xdr:cNvPr>
        <xdr:cNvCxnSpPr/>
      </xdr:nvCxnSpPr>
      <xdr:spPr>
        <a:xfrm>
          <a:off x="1130300" y="178694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9030A8D6-0267-4675-964F-B3193B082081}"/>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F4BEC275-AA2D-470A-887D-501397E4D0F3}"/>
            </a:ext>
          </a:extLst>
        </xdr:cNvPr>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76B2E341-A340-49AA-89B0-516A0E845E37}"/>
            </a:ext>
          </a:extLst>
        </xdr:cNvPr>
        <xdr:cNvSpPr txBox="1"/>
      </xdr:nvSpPr>
      <xdr:spPr>
        <a:xfrm>
          <a:off x="1816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8BC88291-29A8-460E-9EDC-9C58CA3D3B00}"/>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24328</xdr:rowOff>
    </xdr:from>
    <xdr:ext cx="405111" cy="259045"/>
    <xdr:sp macro="" textlink="">
      <xdr:nvSpPr>
        <xdr:cNvPr id="434" name="n_1mainValue【市民会館】&#10;有形固定資産減価償却率">
          <a:extLst>
            <a:ext uri="{FF2B5EF4-FFF2-40B4-BE49-F238E27FC236}">
              <a16:creationId xmlns:a16="http://schemas.microsoft.com/office/drawing/2014/main" id="{19955B03-C2E7-4DA9-B3F9-4F7DDB75B9A6}"/>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35" name="n_2mainValue【市民会館】&#10;有形固定資産減価償却率">
          <a:extLst>
            <a:ext uri="{FF2B5EF4-FFF2-40B4-BE49-F238E27FC236}">
              <a16:creationId xmlns:a16="http://schemas.microsoft.com/office/drawing/2014/main" id="{76E8E548-3FC5-4682-87FD-BBEF8F0E9A84}"/>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436" name="n_3mainValue【市民会館】&#10;有形固定資産減価償却率">
          <a:extLst>
            <a:ext uri="{FF2B5EF4-FFF2-40B4-BE49-F238E27FC236}">
              <a16:creationId xmlns:a16="http://schemas.microsoft.com/office/drawing/2014/main" id="{32612400-9982-4A94-9FC1-949A378B4FFA}"/>
            </a:ext>
          </a:extLst>
        </xdr:cNvPr>
        <xdr:cNvSpPr txBox="1"/>
      </xdr:nvSpPr>
      <xdr:spPr>
        <a:xfrm>
          <a:off x="1816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437" name="n_4mainValue【市民会館】&#10;有形固定資産減価償却率">
          <a:extLst>
            <a:ext uri="{FF2B5EF4-FFF2-40B4-BE49-F238E27FC236}">
              <a16:creationId xmlns:a16="http://schemas.microsoft.com/office/drawing/2014/main" id="{9E440977-9052-4107-9849-4B484ADAC7AD}"/>
            </a:ext>
          </a:extLst>
        </xdr:cNvPr>
        <xdr:cNvSpPr txBox="1"/>
      </xdr:nvSpPr>
      <xdr:spPr>
        <a:xfrm>
          <a:off x="927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3CE69AFB-4216-40A0-B87C-D6E85758B8C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3264AF01-B8D1-4747-A900-83A6A2D5D33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54EA3E2A-2A9B-499F-B952-2D2912237E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EA30FB9E-3F67-42EA-830D-93321A3424E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34BA5D76-A3B6-43C1-A027-2AC4D37B3F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652F05E-06EC-43E5-8F95-A9E0A67015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DE1DDB74-5EB0-4DC1-ACAB-797332E4759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84AD3D5-CBC9-48F4-AA41-0B5A87202E0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6DF02B79-0D0C-4A16-BF08-6028CA9CBBF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F73AA2C-C2F5-4441-B487-73693A12347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71736D2-6D58-4F49-B5F4-D3C5EB2FE4A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7D92C48D-8B07-41D6-A919-E935380D694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ED95B492-9733-4754-A9DB-0018F67F7E3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BBCC97AC-5E09-40DA-95FA-26FAD1580D6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3E606F05-E443-4657-950D-7E45B7A4062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D5670640-9964-4DDF-8A1E-C6827BCF7A2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EBB04389-0F31-4280-8A74-6856EB7DFEC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C236DE10-B333-4EBB-900A-D1898705051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11204C9D-A9B9-44D3-944D-3DA80670B86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F054A673-FFBF-4345-86F3-0E9124FB489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93BA49F-B5C5-4315-A9A5-5355C707EDF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6E4F64CE-2A3C-4B7A-A572-8A41E3ECC02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D3A0E40A-1032-481E-AA9A-72B6962786D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CF53FDF0-04BD-42B4-B50B-DA111FD8BCD1}"/>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42174132-714A-4AE0-B60C-39B40D627FB1}"/>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E53C87EA-59ED-4A21-A60C-CC371664A4A1}"/>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E9E74CC4-B34C-45AA-80E1-F1825DBF5A70}"/>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27C3C067-6EAB-4F7B-8EA4-FCDC54B55FAE}"/>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182FF791-E179-49B7-9CDD-1CFE2FB5CB6A}"/>
            </a:ext>
          </a:extLst>
        </xdr:cNvPr>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86BAB9D2-EA5E-4903-8B6D-9877264D143E}"/>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A1367567-E903-488E-8503-EE899A98E80F}"/>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3B4B941F-C8B7-45B5-96F2-7164C237E0C2}"/>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15BB37F7-3C63-46F2-9CD6-19E9A806F85E}"/>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08CA7193-C6C9-4F24-87FE-983AC9CF4E36}"/>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0D4E3CC-94BA-4AE8-8954-8FEF1015A2F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9EF6375-136B-4E67-B3A1-C89B73FEDB4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27ECC60-F6E3-410D-8F54-6EA4FB66972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4292504-D330-4A9C-90FE-7F7EC8EE2E5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9FB23F0-E695-4888-A87A-F23CB591212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31114</xdr:rowOff>
    </xdr:from>
    <xdr:to>
      <xdr:col>55</xdr:col>
      <xdr:colOff>50800</xdr:colOff>
      <xdr:row>105</xdr:row>
      <xdr:rowOff>132714</xdr:rowOff>
    </xdr:to>
    <xdr:sp macro="" textlink="">
      <xdr:nvSpPr>
        <xdr:cNvPr id="477" name="楕円 476">
          <a:extLst>
            <a:ext uri="{FF2B5EF4-FFF2-40B4-BE49-F238E27FC236}">
              <a16:creationId xmlns:a16="http://schemas.microsoft.com/office/drawing/2014/main" id="{5FF5CBDA-FB1C-464F-BC85-95411F4F60DC}"/>
            </a:ext>
          </a:extLst>
        </xdr:cNvPr>
        <xdr:cNvSpPr/>
      </xdr:nvSpPr>
      <xdr:spPr>
        <a:xfrm>
          <a:off x="104267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53991</xdr:rowOff>
    </xdr:from>
    <xdr:ext cx="469744" cy="259045"/>
    <xdr:sp macro="" textlink="">
      <xdr:nvSpPr>
        <xdr:cNvPr id="478" name="【市民会館】&#10;一人当たり面積該当値テキスト">
          <a:extLst>
            <a:ext uri="{FF2B5EF4-FFF2-40B4-BE49-F238E27FC236}">
              <a16:creationId xmlns:a16="http://schemas.microsoft.com/office/drawing/2014/main" id="{CC99D8D9-F58D-4DBD-A1B7-3569F4B413D4}"/>
            </a:ext>
          </a:extLst>
        </xdr:cNvPr>
        <xdr:cNvSpPr txBox="1"/>
      </xdr:nvSpPr>
      <xdr:spPr>
        <a:xfrm>
          <a:off x="10515600" y="178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40639</xdr:rowOff>
    </xdr:from>
    <xdr:to>
      <xdr:col>50</xdr:col>
      <xdr:colOff>165100</xdr:colOff>
      <xdr:row>105</xdr:row>
      <xdr:rowOff>142239</xdr:rowOff>
    </xdr:to>
    <xdr:sp macro="" textlink="">
      <xdr:nvSpPr>
        <xdr:cNvPr id="479" name="楕円 478">
          <a:extLst>
            <a:ext uri="{FF2B5EF4-FFF2-40B4-BE49-F238E27FC236}">
              <a16:creationId xmlns:a16="http://schemas.microsoft.com/office/drawing/2014/main" id="{5CFB9B0B-DFFA-49EF-90D0-2E7841E39B37}"/>
            </a:ext>
          </a:extLst>
        </xdr:cNvPr>
        <xdr:cNvSpPr/>
      </xdr:nvSpPr>
      <xdr:spPr>
        <a:xfrm>
          <a:off x="9588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81914</xdr:rowOff>
    </xdr:from>
    <xdr:to>
      <xdr:col>55</xdr:col>
      <xdr:colOff>0</xdr:colOff>
      <xdr:row>105</xdr:row>
      <xdr:rowOff>91439</xdr:rowOff>
    </xdr:to>
    <xdr:cxnSp macro="">
      <xdr:nvCxnSpPr>
        <xdr:cNvPr id="480" name="直線コネクタ 479">
          <a:extLst>
            <a:ext uri="{FF2B5EF4-FFF2-40B4-BE49-F238E27FC236}">
              <a16:creationId xmlns:a16="http://schemas.microsoft.com/office/drawing/2014/main" id="{40075CE6-9248-4D05-ABC0-589FB4966970}"/>
            </a:ext>
          </a:extLst>
        </xdr:cNvPr>
        <xdr:cNvCxnSpPr/>
      </xdr:nvCxnSpPr>
      <xdr:spPr>
        <a:xfrm flipV="1">
          <a:off x="9639300" y="1808416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81" name="楕円 480">
          <a:extLst>
            <a:ext uri="{FF2B5EF4-FFF2-40B4-BE49-F238E27FC236}">
              <a16:creationId xmlns:a16="http://schemas.microsoft.com/office/drawing/2014/main" id="{977FC25A-FA32-4415-BFC1-844EB99C8030}"/>
            </a:ext>
          </a:extLst>
        </xdr:cNvPr>
        <xdr:cNvSpPr/>
      </xdr:nvSpPr>
      <xdr:spPr>
        <a:xfrm>
          <a:off x="8699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91439</xdr:rowOff>
    </xdr:from>
    <xdr:to>
      <xdr:col>50</xdr:col>
      <xdr:colOff>114300</xdr:colOff>
      <xdr:row>105</xdr:row>
      <xdr:rowOff>102870</xdr:rowOff>
    </xdr:to>
    <xdr:cxnSp macro="">
      <xdr:nvCxnSpPr>
        <xdr:cNvPr id="482" name="直線コネクタ 481">
          <a:extLst>
            <a:ext uri="{FF2B5EF4-FFF2-40B4-BE49-F238E27FC236}">
              <a16:creationId xmlns:a16="http://schemas.microsoft.com/office/drawing/2014/main" id="{04BE93C2-1C08-4A49-864D-11EBDADDBB11}"/>
            </a:ext>
          </a:extLst>
        </xdr:cNvPr>
        <xdr:cNvCxnSpPr/>
      </xdr:nvCxnSpPr>
      <xdr:spPr>
        <a:xfrm flipV="1">
          <a:off x="8750300" y="180936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61595</xdr:rowOff>
    </xdr:from>
    <xdr:to>
      <xdr:col>41</xdr:col>
      <xdr:colOff>101600</xdr:colOff>
      <xdr:row>105</xdr:row>
      <xdr:rowOff>163195</xdr:rowOff>
    </xdr:to>
    <xdr:sp macro="" textlink="">
      <xdr:nvSpPr>
        <xdr:cNvPr id="483" name="楕円 482">
          <a:extLst>
            <a:ext uri="{FF2B5EF4-FFF2-40B4-BE49-F238E27FC236}">
              <a16:creationId xmlns:a16="http://schemas.microsoft.com/office/drawing/2014/main" id="{6EE0A7EE-BF26-485D-812C-AD591425AF03}"/>
            </a:ext>
          </a:extLst>
        </xdr:cNvPr>
        <xdr:cNvSpPr/>
      </xdr:nvSpPr>
      <xdr:spPr>
        <a:xfrm>
          <a:off x="7810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102870</xdr:rowOff>
    </xdr:from>
    <xdr:to>
      <xdr:col>45</xdr:col>
      <xdr:colOff>177800</xdr:colOff>
      <xdr:row>105</xdr:row>
      <xdr:rowOff>112395</xdr:rowOff>
    </xdr:to>
    <xdr:cxnSp macro="">
      <xdr:nvCxnSpPr>
        <xdr:cNvPr id="484" name="直線コネクタ 483">
          <a:extLst>
            <a:ext uri="{FF2B5EF4-FFF2-40B4-BE49-F238E27FC236}">
              <a16:creationId xmlns:a16="http://schemas.microsoft.com/office/drawing/2014/main" id="{D5C75FA0-925C-4931-A81A-A0C76795E287}"/>
            </a:ext>
          </a:extLst>
        </xdr:cNvPr>
        <xdr:cNvCxnSpPr/>
      </xdr:nvCxnSpPr>
      <xdr:spPr>
        <a:xfrm flipV="1">
          <a:off x="7861300" y="181051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71120</xdr:rowOff>
    </xdr:from>
    <xdr:to>
      <xdr:col>36</xdr:col>
      <xdr:colOff>165100</xdr:colOff>
      <xdr:row>106</xdr:row>
      <xdr:rowOff>1270</xdr:rowOff>
    </xdr:to>
    <xdr:sp macro="" textlink="">
      <xdr:nvSpPr>
        <xdr:cNvPr id="485" name="楕円 484">
          <a:extLst>
            <a:ext uri="{FF2B5EF4-FFF2-40B4-BE49-F238E27FC236}">
              <a16:creationId xmlns:a16="http://schemas.microsoft.com/office/drawing/2014/main" id="{AA6DBA31-2C78-4F57-BEE2-60FE894088A5}"/>
            </a:ext>
          </a:extLst>
        </xdr:cNvPr>
        <xdr:cNvSpPr/>
      </xdr:nvSpPr>
      <xdr:spPr>
        <a:xfrm>
          <a:off x="692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112395</xdr:rowOff>
    </xdr:from>
    <xdr:to>
      <xdr:col>41</xdr:col>
      <xdr:colOff>50800</xdr:colOff>
      <xdr:row>105</xdr:row>
      <xdr:rowOff>121920</xdr:rowOff>
    </xdr:to>
    <xdr:cxnSp macro="">
      <xdr:nvCxnSpPr>
        <xdr:cNvPr id="486" name="直線コネクタ 485">
          <a:extLst>
            <a:ext uri="{FF2B5EF4-FFF2-40B4-BE49-F238E27FC236}">
              <a16:creationId xmlns:a16="http://schemas.microsoft.com/office/drawing/2014/main" id="{16CCD1E7-6F17-481E-9FC2-3211560F02A7}"/>
            </a:ext>
          </a:extLst>
        </xdr:cNvPr>
        <xdr:cNvCxnSpPr/>
      </xdr:nvCxnSpPr>
      <xdr:spPr>
        <a:xfrm flipV="1">
          <a:off x="6972300" y="181146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7032B259-FEB7-480C-AC2A-2C0AEEB69724}"/>
            </a:ext>
          </a:extLst>
        </xdr:cNvPr>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2E1EFA35-B122-4D36-89C2-EF952340C8D5}"/>
            </a:ext>
          </a:extLst>
        </xdr:cNvPr>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a:extLst>
            <a:ext uri="{FF2B5EF4-FFF2-40B4-BE49-F238E27FC236}">
              <a16:creationId xmlns:a16="http://schemas.microsoft.com/office/drawing/2014/main" id="{D25F8A1C-FE9B-406F-BFD0-341D28351883}"/>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09DBA6CB-7967-45CB-B970-20776D484815}"/>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158766</xdr:rowOff>
    </xdr:from>
    <xdr:ext cx="469744" cy="259045"/>
    <xdr:sp macro="" textlink="">
      <xdr:nvSpPr>
        <xdr:cNvPr id="491" name="n_1mainValue【市民会館】&#10;一人当たり面積">
          <a:extLst>
            <a:ext uri="{FF2B5EF4-FFF2-40B4-BE49-F238E27FC236}">
              <a16:creationId xmlns:a16="http://schemas.microsoft.com/office/drawing/2014/main" id="{FF5B85F1-49BE-4334-B32E-D2E6532F08AD}"/>
            </a:ext>
          </a:extLst>
        </xdr:cNvPr>
        <xdr:cNvSpPr txBox="1"/>
      </xdr:nvSpPr>
      <xdr:spPr>
        <a:xfrm>
          <a:off x="93917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92" name="n_2mainValue【市民会館】&#10;一人当たり面積">
          <a:extLst>
            <a:ext uri="{FF2B5EF4-FFF2-40B4-BE49-F238E27FC236}">
              <a16:creationId xmlns:a16="http://schemas.microsoft.com/office/drawing/2014/main" id="{96E849F2-7DF7-4682-AA7E-A73974B7894E}"/>
            </a:ext>
          </a:extLst>
        </xdr:cNvPr>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8272</xdr:rowOff>
    </xdr:from>
    <xdr:ext cx="469744" cy="259045"/>
    <xdr:sp macro="" textlink="">
      <xdr:nvSpPr>
        <xdr:cNvPr id="493" name="n_3mainValue【市民会館】&#10;一人当たり面積">
          <a:extLst>
            <a:ext uri="{FF2B5EF4-FFF2-40B4-BE49-F238E27FC236}">
              <a16:creationId xmlns:a16="http://schemas.microsoft.com/office/drawing/2014/main" id="{FD1E3EEC-FDF5-485D-B0B2-C90CEB2FB273}"/>
            </a:ext>
          </a:extLst>
        </xdr:cNvPr>
        <xdr:cNvSpPr txBox="1"/>
      </xdr:nvSpPr>
      <xdr:spPr>
        <a:xfrm>
          <a:off x="7626427" y="1783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17797</xdr:rowOff>
    </xdr:from>
    <xdr:ext cx="469744" cy="259045"/>
    <xdr:sp macro="" textlink="">
      <xdr:nvSpPr>
        <xdr:cNvPr id="494" name="n_4mainValue【市民会館】&#10;一人当たり面積">
          <a:extLst>
            <a:ext uri="{FF2B5EF4-FFF2-40B4-BE49-F238E27FC236}">
              <a16:creationId xmlns:a16="http://schemas.microsoft.com/office/drawing/2014/main" id="{0092AFF7-467F-4E53-9F37-9689A53379D6}"/>
            </a:ext>
          </a:extLst>
        </xdr:cNvPr>
        <xdr:cNvSpPr txBox="1"/>
      </xdr:nvSpPr>
      <xdr:spPr>
        <a:xfrm>
          <a:off x="6737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43A82AF1-E350-44B6-84B3-E8E0EC9204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ED67683E-F66B-4EBA-B4C8-21231BC8A0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5EC91E9-234F-4523-A21C-2C8870A6C02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3F5E075A-A117-40A8-9FFC-CC9A9D2B764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D4BF337A-93BA-4BCB-AAC5-4D4C83AB69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36F43CF6-3D06-490B-83D5-B221AC7B17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98767A8-B79E-4ACE-9A89-C40754C617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981A29B6-FAB6-49CF-81E3-3E8FB1CD3B5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95C80081-B835-4338-A731-C7AD01C312B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FDB2F47A-86BF-4825-AAB3-7FE63DDE72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53245FE2-B8B2-48E7-8257-752876E394C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4959E582-E1B8-4A68-B501-E259C6FB535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EFC42E4D-C9B4-453C-906E-326A4889FD8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21505942-0CCE-4A9E-8B0C-7C095097EA3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54A72348-1B0A-4DD2-B3F0-17BB67960FB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69D0C4C0-6D3F-44BF-965D-A95712FFA6A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FFB30897-4A39-4F1C-BD60-67EC00BBE5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709A83EF-C1AB-433B-93FB-27CF7CFA47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25DA5C58-093E-4BF9-81A9-2780E57EC81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A458CEDF-E2AA-47E6-B239-19CD22BBEE2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DDFE31F2-F431-4D7B-9EC3-67B4753661E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DCB2B8E0-C020-4565-B4B7-750DC0A3A85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62531243-198E-4616-84EC-F63F32A29D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10FFDD8B-7489-4DE4-8FBB-655F64727B6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C57D7C38-87F8-4CF2-B293-B46F61E1B1E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5806BCCF-5A96-46AF-94E0-8CEACB1EC66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EE708BEA-1B6E-4917-A22E-23E4B493FDF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2890BFC1-BEA5-4844-B175-18DCCD5D297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7058F58B-2E21-4838-A950-A3925B62B81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CECAA224-F4D3-4C69-B519-1F585A2CDB4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AF04D0E7-2BCD-4AAA-A92B-2C9C6F7B01C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E5D3A3A2-F366-4D0A-9ABB-5563EC5C75B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C512386D-50DA-48D7-955A-94564726D26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A95E1D68-254F-49E3-B688-432BC19138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A372A36F-06E0-4A70-ADB8-E32BCD7DB7A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14396972-D8E1-453E-B7A4-0A6DFAFC157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DFAE2599-FE5C-4482-8D2A-8A9658917B3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B1DA9EC1-EC25-40CE-B4E8-1EC8F6C238F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A957A967-C39D-4FCC-AF42-F433E90B3B6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A91C23BC-ADB5-447A-AD7A-D6D54323592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24446C7D-8B9E-4ADB-BF2C-C562BBE8DF4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536" name="直線コネクタ 535">
          <a:extLst>
            <a:ext uri="{FF2B5EF4-FFF2-40B4-BE49-F238E27FC236}">
              <a16:creationId xmlns:a16="http://schemas.microsoft.com/office/drawing/2014/main" id="{15F2869B-2940-4B82-876B-3D0A87BA8637}"/>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604EC22B-AFE1-4350-B220-3F3F35C4AAA1}"/>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8" name="直線コネクタ 537">
          <a:extLst>
            <a:ext uri="{FF2B5EF4-FFF2-40B4-BE49-F238E27FC236}">
              <a16:creationId xmlns:a16="http://schemas.microsoft.com/office/drawing/2014/main" id="{AE10B125-AAE2-4092-9184-048802FBCBE7}"/>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2EC6CC18-C4B1-4548-B36D-48C82077CAB9}"/>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0" name="直線コネクタ 539">
          <a:extLst>
            <a:ext uri="{FF2B5EF4-FFF2-40B4-BE49-F238E27FC236}">
              <a16:creationId xmlns:a16="http://schemas.microsoft.com/office/drawing/2014/main" id="{32AC79FD-3572-4F61-82CF-DB139FFB3188}"/>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311EC0A5-06C8-4163-9313-8EC5E996093A}"/>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2" name="フローチャート: 判断 541">
          <a:extLst>
            <a:ext uri="{FF2B5EF4-FFF2-40B4-BE49-F238E27FC236}">
              <a16:creationId xmlns:a16="http://schemas.microsoft.com/office/drawing/2014/main" id="{393C0AF8-895B-4E9A-BC2D-80636DDC3C26}"/>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3" name="フローチャート: 判断 542">
          <a:extLst>
            <a:ext uri="{FF2B5EF4-FFF2-40B4-BE49-F238E27FC236}">
              <a16:creationId xmlns:a16="http://schemas.microsoft.com/office/drawing/2014/main" id="{54AAC1E2-A23F-4644-AE50-015E4C7EB96A}"/>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44" name="フローチャート: 判断 543">
          <a:extLst>
            <a:ext uri="{FF2B5EF4-FFF2-40B4-BE49-F238E27FC236}">
              <a16:creationId xmlns:a16="http://schemas.microsoft.com/office/drawing/2014/main" id="{D5B5B475-BE95-498B-8D51-A9E4B1CBCE92}"/>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45" name="フローチャート: 判断 544">
          <a:extLst>
            <a:ext uri="{FF2B5EF4-FFF2-40B4-BE49-F238E27FC236}">
              <a16:creationId xmlns:a16="http://schemas.microsoft.com/office/drawing/2014/main" id="{945DE1DB-D2B1-4C3C-AA59-D547D7423547}"/>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546" name="フローチャート: 判断 545">
          <a:extLst>
            <a:ext uri="{FF2B5EF4-FFF2-40B4-BE49-F238E27FC236}">
              <a16:creationId xmlns:a16="http://schemas.microsoft.com/office/drawing/2014/main" id="{BE90A30E-4BBB-40BC-B946-2A3D72E3C957}"/>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4D655F7-2705-4F0D-9EF5-75942289F7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2473653-056C-4A96-B3FF-372832DC8BE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C020A60-8B55-461A-BC47-446A8A6E008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786EB19-068F-4DF1-89B4-2B5DC9979F3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649D1E5-FE81-40EA-82FE-D60A2F81DAC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163104</xdr:rowOff>
    </xdr:from>
    <xdr:to>
      <xdr:col>85</xdr:col>
      <xdr:colOff>177800</xdr:colOff>
      <xdr:row>62</xdr:row>
      <xdr:rowOff>93254</xdr:rowOff>
    </xdr:to>
    <xdr:sp macro="" textlink="">
      <xdr:nvSpPr>
        <xdr:cNvPr id="552" name="楕円 551">
          <a:extLst>
            <a:ext uri="{FF2B5EF4-FFF2-40B4-BE49-F238E27FC236}">
              <a16:creationId xmlns:a16="http://schemas.microsoft.com/office/drawing/2014/main" id="{5C2D5F44-C1BB-4889-AA34-ED3BB3056B84}"/>
            </a:ext>
          </a:extLst>
        </xdr:cNvPr>
        <xdr:cNvSpPr/>
      </xdr:nvSpPr>
      <xdr:spPr>
        <a:xfrm>
          <a:off x="16268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141531</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A6148C8B-1CB2-4F08-BF60-C2AF83EDCE9F}"/>
            </a:ext>
          </a:extLst>
        </xdr:cNvPr>
        <xdr:cNvSpPr txBox="1"/>
      </xdr:nvSpPr>
      <xdr:spPr>
        <a:xfrm>
          <a:off x="16357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140244</xdr:rowOff>
    </xdr:from>
    <xdr:to>
      <xdr:col>81</xdr:col>
      <xdr:colOff>101600</xdr:colOff>
      <xdr:row>62</xdr:row>
      <xdr:rowOff>70394</xdr:rowOff>
    </xdr:to>
    <xdr:sp macro="" textlink="">
      <xdr:nvSpPr>
        <xdr:cNvPr id="554" name="楕円 553">
          <a:extLst>
            <a:ext uri="{FF2B5EF4-FFF2-40B4-BE49-F238E27FC236}">
              <a16:creationId xmlns:a16="http://schemas.microsoft.com/office/drawing/2014/main" id="{BF7CBCB1-B237-44A1-A852-57CAB62306C9}"/>
            </a:ext>
          </a:extLst>
        </xdr:cNvPr>
        <xdr:cNvSpPr/>
      </xdr:nvSpPr>
      <xdr:spPr>
        <a:xfrm>
          <a:off x="15430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19594</xdr:rowOff>
    </xdr:from>
    <xdr:to>
      <xdr:col>85</xdr:col>
      <xdr:colOff>127000</xdr:colOff>
      <xdr:row>62</xdr:row>
      <xdr:rowOff>42454</xdr:rowOff>
    </xdr:to>
    <xdr:cxnSp macro="">
      <xdr:nvCxnSpPr>
        <xdr:cNvPr id="555" name="直線コネクタ 554">
          <a:extLst>
            <a:ext uri="{FF2B5EF4-FFF2-40B4-BE49-F238E27FC236}">
              <a16:creationId xmlns:a16="http://schemas.microsoft.com/office/drawing/2014/main" id="{79E1B38B-61C4-45B1-831B-2A8C4D432BD2}"/>
            </a:ext>
          </a:extLst>
        </xdr:cNvPr>
        <xdr:cNvCxnSpPr/>
      </xdr:nvCxnSpPr>
      <xdr:spPr>
        <a:xfrm>
          <a:off x="15481300" y="106494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102688</xdr:rowOff>
    </xdr:from>
    <xdr:to>
      <xdr:col>76</xdr:col>
      <xdr:colOff>165100</xdr:colOff>
      <xdr:row>62</xdr:row>
      <xdr:rowOff>32838</xdr:rowOff>
    </xdr:to>
    <xdr:sp macro="" textlink="">
      <xdr:nvSpPr>
        <xdr:cNvPr id="556" name="楕円 555">
          <a:extLst>
            <a:ext uri="{FF2B5EF4-FFF2-40B4-BE49-F238E27FC236}">
              <a16:creationId xmlns:a16="http://schemas.microsoft.com/office/drawing/2014/main" id="{044BBF35-8441-4DF7-A3F6-5B952462D78F}"/>
            </a:ext>
          </a:extLst>
        </xdr:cNvPr>
        <xdr:cNvSpPr/>
      </xdr:nvSpPr>
      <xdr:spPr>
        <a:xfrm>
          <a:off x="145415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153488</xdr:rowOff>
    </xdr:from>
    <xdr:to>
      <xdr:col>81</xdr:col>
      <xdr:colOff>50800</xdr:colOff>
      <xdr:row>62</xdr:row>
      <xdr:rowOff>19594</xdr:rowOff>
    </xdr:to>
    <xdr:cxnSp macro="">
      <xdr:nvCxnSpPr>
        <xdr:cNvPr id="557" name="直線コネクタ 556">
          <a:extLst>
            <a:ext uri="{FF2B5EF4-FFF2-40B4-BE49-F238E27FC236}">
              <a16:creationId xmlns:a16="http://schemas.microsoft.com/office/drawing/2014/main" id="{A416BC84-3DCE-4804-801C-18BC2567638E}"/>
            </a:ext>
          </a:extLst>
        </xdr:cNvPr>
        <xdr:cNvCxnSpPr/>
      </xdr:nvCxnSpPr>
      <xdr:spPr>
        <a:xfrm>
          <a:off x="14592300" y="1061193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60234</xdr:rowOff>
    </xdr:from>
    <xdr:to>
      <xdr:col>72</xdr:col>
      <xdr:colOff>38100</xdr:colOff>
      <xdr:row>61</xdr:row>
      <xdr:rowOff>161834</xdr:rowOff>
    </xdr:to>
    <xdr:sp macro="" textlink="">
      <xdr:nvSpPr>
        <xdr:cNvPr id="558" name="楕円 557">
          <a:extLst>
            <a:ext uri="{FF2B5EF4-FFF2-40B4-BE49-F238E27FC236}">
              <a16:creationId xmlns:a16="http://schemas.microsoft.com/office/drawing/2014/main" id="{4404B3A5-78D5-41EC-9BE0-20E26E0AE0C7}"/>
            </a:ext>
          </a:extLst>
        </xdr:cNvPr>
        <xdr:cNvSpPr/>
      </xdr:nvSpPr>
      <xdr:spPr>
        <a:xfrm>
          <a:off x="13652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111034</xdr:rowOff>
    </xdr:from>
    <xdr:to>
      <xdr:col>76</xdr:col>
      <xdr:colOff>114300</xdr:colOff>
      <xdr:row>61</xdr:row>
      <xdr:rowOff>153488</xdr:rowOff>
    </xdr:to>
    <xdr:cxnSp macro="">
      <xdr:nvCxnSpPr>
        <xdr:cNvPr id="559" name="直線コネクタ 558">
          <a:extLst>
            <a:ext uri="{FF2B5EF4-FFF2-40B4-BE49-F238E27FC236}">
              <a16:creationId xmlns:a16="http://schemas.microsoft.com/office/drawing/2014/main" id="{DC8D3DE3-65B8-472B-A62C-FA39418539CC}"/>
            </a:ext>
          </a:extLst>
        </xdr:cNvPr>
        <xdr:cNvCxnSpPr/>
      </xdr:nvCxnSpPr>
      <xdr:spPr>
        <a:xfrm>
          <a:off x="13703300" y="1056948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19413</xdr:rowOff>
    </xdr:from>
    <xdr:to>
      <xdr:col>67</xdr:col>
      <xdr:colOff>101600</xdr:colOff>
      <xdr:row>61</xdr:row>
      <xdr:rowOff>121013</xdr:rowOff>
    </xdr:to>
    <xdr:sp macro="" textlink="">
      <xdr:nvSpPr>
        <xdr:cNvPr id="560" name="楕円 559">
          <a:extLst>
            <a:ext uri="{FF2B5EF4-FFF2-40B4-BE49-F238E27FC236}">
              <a16:creationId xmlns:a16="http://schemas.microsoft.com/office/drawing/2014/main" id="{E2FE9818-3AC5-45D3-B701-334D681E2AE4}"/>
            </a:ext>
          </a:extLst>
        </xdr:cNvPr>
        <xdr:cNvSpPr/>
      </xdr:nvSpPr>
      <xdr:spPr>
        <a:xfrm>
          <a:off x="12763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70213</xdr:rowOff>
    </xdr:from>
    <xdr:to>
      <xdr:col>71</xdr:col>
      <xdr:colOff>177800</xdr:colOff>
      <xdr:row>61</xdr:row>
      <xdr:rowOff>111034</xdr:rowOff>
    </xdr:to>
    <xdr:cxnSp macro="">
      <xdr:nvCxnSpPr>
        <xdr:cNvPr id="561" name="直線コネクタ 560">
          <a:extLst>
            <a:ext uri="{FF2B5EF4-FFF2-40B4-BE49-F238E27FC236}">
              <a16:creationId xmlns:a16="http://schemas.microsoft.com/office/drawing/2014/main" id="{E5CFB869-BCFD-4236-B68C-438C1F610C53}"/>
            </a:ext>
          </a:extLst>
        </xdr:cNvPr>
        <xdr:cNvCxnSpPr/>
      </xdr:nvCxnSpPr>
      <xdr:spPr>
        <a:xfrm>
          <a:off x="12814300" y="1052866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66CCCB60-010D-4911-BD23-29CEA49C91D2}"/>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0AEB855A-8B79-49A3-B8B0-55C72661D601}"/>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9DDB1471-23F1-4CF5-BA6F-F324DFFC37F6}"/>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FBA11277-3D5C-4B8F-8C9F-4BEA07F90B49}"/>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61521</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765F1C85-ED8F-4BE4-8D14-1E1FE86C1B10}"/>
            </a:ext>
          </a:extLst>
        </xdr:cNvPr>
        <xdr:cNvSpPr txBox="1"/>
      </xdr:nvSpPr>
      <xdr:spPr>
        <a:xfrm>
          <a:off x="152660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23965</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C098A1CC-79CF-4DFD-81E7-8975F1255327}"/>
            </a:ext>
          </a:extLst>
        </xdr:cNvPr>
        <xdr:cNvSpPr txBox="1"/>
      </xdr:nvSpPr>
      <xdr:spPr>
        <a:xfrm>
          <a:off x="14389744"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152961</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BF6E82AD-95E3-47DE-A42E-E59D7F00C8D7}"/>
            </a:ext>
          </a:extLst>
        </xdr:cNvPr>
        <xdr:cNvSpPr txBox="1"/>
      </xdr:nvSpPr>
      <xdr:spPr>
        <a:xfrm>
          <a:off x="13500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112140</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FD448FA1-57BF-4221-8E1E-0DEAA817488F}"/>
            </a:ext>
          </a:extLst>
        </xdr:cNvPr>
        <xdr:cNvSpPr txBox="1"/>
      </xdr:nvSpPr>
      <xdr:spPr>
        <a:xfrm>
          <a:off x="12611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A439EFC-C099-4FFB-B907-F070DA8B29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A6762E82-E2EB-4B3D-9BDF-AF0D654BD6D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62DF6051-E737-4618-BCA8-942C452A817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51F4C29D-1940-40B7-8C9C-B82F05580D4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928B8391-439F-4695-B81D-D2B463984BC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6DD7AC32-327C-43EF-9B06-8487C176AF5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F94D77BE-3756-4144-A188-C9656C35147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CC540080-9503-4ADD-8C76-DB45C8322A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D8AB41FE-A5A9-4312-95A3-BBE9471DC62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A33E7638-087D-4DC1-A9A0-56A781E0865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983A7EFE-43F8-41D0-87AA-2C6BDB8A602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942E02B0-7A0E-46EF-A63B-D59AF238D87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D776DA82-3C3C-42DE-AED1-DDA2B3E8380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18925E46-C69B-466A-8AEA-B93DBDF0303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55C9E6AC-2A7A-45F0-9F99-ABBBC8AC6B8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9D50A2A2-44A2-4F5B-9EEC-86EC5C066D6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DD8DBDC7-849F-4E45-AC6E-22B771DB0AD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5167257B-8EA3-4917-8525-0221F3A8254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6DB684C2-D436-4F74-B672-40AD7EEA3A3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E192DB28-F639-4CB8-9884-AF17E90FD8D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1AC00AC1-4244-4C08-862A-F5C77C5CBF2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44644EFE-6BC4-4E54-A919-0FF06A42CFB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553C54FC-13D9-4804-9966-22CDE3FBCD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6FDF9EC5-54B2-4EC8-9F15-6FCD72F132BC}"/>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D14BFE57-FEE4-4E0C-A0F7-4F9AF738D91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256B77D2-E3A6-4C1B-AEC2-9858FC0B4B6D}"/>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762727C1-68C8-4918-B321-46F1DACBC531}"/>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597" name="直線コネクタ 596">
          <a:extLst>
            <a:ext uri="{FF2B5EF4-FFF2-40B4-BE49-F238E27FC236}">
              <a16:creationId xmlns:a16="http://schemas.microsoft.com/office/drawing/2014/main" id="{7C03487C-EE96-4E79-9F84-D9932D6FCFD7}"/>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D2A25135-C18C-42EB-BB4E-FFAFE9724727}"/>
            </a:ext>
          </a:extLst>
        </xdr:cNvPr>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599" name="フローチャート: 判断 598">
          <a:extLst>
            <a:ext uri="{FF2B5EF4-FFF2-40B4-BE49-F238E27FC236}">
              <a16:creationId xmlns:a16="http://schemas.microsoft.com/office/drawing/2014/main" id="{87B61F19-75D7-4D90-A0A6-84A134D91FC0}"/>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00" name="フローチャート: 判断 599">
          <a:extLst>
            <a:ext uri="{FF2B5EF4-FFF2-40B4-BE49-F238E27FC236}">
              <a16:creationId xmlns:a16="http://schemas.microsoft.com/office/drawing/2014/main" id="{F26BBF15-2A8F-432F-B4C5-BCCA1A20A588}"/>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01" name="フローチャート: 判断 600">
          <a:extLst>
            <a:ext uri="{FF2B5EF4-FFF2-40B4-BE49-F238E27FC236}">
              <a16:creationId xmlns:a16="http://schemas.microsoft.com/office/drawing/2014/main" id="{5D803D05-4391-4612-B7D7-75A653BF9235}"/>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02" name="フローチャート: 判断 601">
          <a:extLst>
            <a:ext uri="{FF2B5EF4-FFF2-40B4-BE49-F238E27FC236}">
              <a16:creationId xmlns:a16="http://schemas.microsoft.com/office/drawing/2014/main" id="{8D71B108-C3D2-40AF-9816-288E5238E440}"/>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03" name="フローチャート: 判断 602">
          <a:extLst>
            <a:ext uri="{FF2B5EF4-FFF2-40B4-BE49-F238E27FC236}">
              <a16:creationId xmlns:a16="http://schemas.microsoft.com/office/drawing/2014/main" id="{3872D3FB-C4B7-4A0C-9C74-3F792E2078CC}"/>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E701C57-2469-4F49-BC9C-561D8E96AA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9BAEA5C-4797-457F-AD21-5C32EB0FDBB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CF4B200-F705-4F4B-8FD5-8B0E77C9AD8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8BC8316A-E39D-4E21-A76B-33B8AAA6A57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EF351F2-E566-45DF-8565-6F1703E76D1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609" name="楕円 608">
          <a:extLst>
            <a:ext uri="{FF2B5EF4-FFF2-40B4-BE49-F238E27FC236}">
              <a16:creationId xmlns:a16="http://schemas.microsoft.com/office/drawing/2014/main" id="{9754E11C-61D5-4336-BB69-5564EA35E86B}"/>
            </a:ext>
          </a:extLst>
        </xdr:cNvPr>
        <xdr:cNvSpPr/>
      </xdr:nvSpPr>
      <xdr:spPr>
        <a:xfrm>
          <a:off x="22110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162577</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9D7B26E-18AA-4900-A204-06625C681209}"/>
            </a:ext>
          </a:extLst>
        </xdr:cNvPr>
        <xdr:cNvSpPr txBox="1"/>
      </xdr:nvSpPr>
      <xdr:spPr>
        <a:xfrm>
          <a:off x="22199600"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147320</xdr:rowOff>
    </xdr:from>
    <xdr:to>
      <xdr:col>112</xdr:col>
      <xdr:colOff>38100</xdr:colOff>
      <xdr:row>61</xdr:row>
      <xdr:rowOff>77470</xdr:rowOff>
    </xdr:to>
    <xdr:sp macro="" textlink="">
      <xdr:nvSpPr>
        <xdr:cNvPr id="611" name="楕円 610">
          <a:extLst>
            <a:ext uri="{FF2B5EF4-FFF2-40B4-BE49-F238E27FC236}">
              <a16:creationId xmlns:a16="http://schemas.microsoft.com/office/drawing/2014/main" id="{832C1473-3595-4543-A040-297690375FF9}"/>
            </a:ext>
          </a:extLst>
        </xdr:cNvPr>
        <xdr:cNvSpPr/>
      </xdr:nvSpPr>
      <xdr:spPr>
        <a:xfrm>
          <a:off x="2127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19050</xdr:rowOff>
    </xdr:from>
    <xdr:to>
      <xdr:col>116</xdr:col>
      <xdr:colOff>63500</xdr:colOff>
      <xdr:row>61</xdr:row>
      <xdr:rowOff>26670</xdr:rowOff>
    </xdr:to>
    <xdr:cxnSp macro="">
      <xdr:nvCxnSpPr>
        <xdr:cNvPr id="612" name="直線コネクタ 611">
          <a:extLst>
            <a:ext uri="{FF2B5EF4-FFF2-40B4-BE49-F238E27FC236}">
              <a16:creationId xmlns:a16="http://schemas.microsoft.com/office/drawing/2014/main" id="{267208C6-DAC1-434C-99CB-191D2FD54BE4}"/>
            </a:ext>
          </a:extLst>
        </xdr:cNvPr>
        <xdr:cNvCxnSpPr/>
      </xdr:nvCxnSpPr>
      <xdr:spPr>
        <a:xfrm flipV="1">
          <a:off x="21323300" y="1047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158750</xdr:rowOff>
    </xdr:from>
    <xdr:to>
      <xdr:col>107</xdr:col>
      <xdr:colOff>101600</xdr:colOff>
      <xdr:row>61</xdr:row>
      <xdr:rowOff>88900</xdr:rowOff>
    </xdr:to>
    <xdr:sp macro="" textlink="">
      <xdr:nvSpPr>
        <xdr:cNvPr id="613" name="楕円 612">
          <a:extLst>
            <a:ext uri="{FF2B5EF4-FFF2-40B4-BE49-F238E27FC236}">
              <a16:creationId xmlns:a16="http://schemas.microsoft.com/office/drawing/2014/main" id="{9FDB865B-8805-465B-ACA0-7111703E8A7D}"/>
            </a:ext>
          </a:extLst>
        </xdr:cNvPr>
        <xdr:cNvSpPr/>
      </xdr:nvSpPr>
      <xdr:spPr>
        <a:xfrm>
          <a:off x="20383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26670</xdr:rowOff>
    </xdr:from>
    <xdr:to>
      <xdr:col>111</xdr:col>
      <xdr:colOff>177800</xdr:colOff>
      <xdr:row>61</xdr:row>
      <xdr:rowOff>38100</xdr:rowOff>
    </xdr:to>
    <xdr:cxnSp macro="">
      <xdr:nvCxnSpPr>
        <xdr:cNvPr id="614" name="直線コネクタ 613">
          <a:extLst>
            <a:ext uri="{FF2B5EF4-FFF2-40B4-BE49-F238E27FC236}">
              <a16:creationId xmlns:a16="http://schemas.microsoft.com/office/drawing/2014/main" id="{86CA81A4-884E-41E1-9ACF-110A46CD6E9A}"/>
            </a:ext>
          </a:extLst>
        </xdr:cNvPr>
        <xdr:cNvCxnSpPr/>
      </xdr:nvCxnSpPr>
      <xdr:spPr>
        <a:xfrm flipV="1">
          <a:off x="20434300" y="10485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166370</xdr:rowOff>
    </xdr:from>
    <xdr:to>
      <xdr:col>102</xdr:col>
      <xdr:colOff>165100</xdr:colOff>
      <xdr:row>61</xdr:row>
      <xdr:rowOff>96520</xdr:rowOff>
    </xdr:to>
    <xdr:sp macro="" textlink="">
      <xdr:nvSpPr>
        <xdr:cNvPr id="615" name="楕円 614">
          <a:extLst>
            <a:ext uri="{FF2B5EF4-FFF2-40B4-BE49-F238E27FC236}">
              <a16:creationId xmlns:a16="http://schemas.microsoft.com/office/drawing/2014/main" id="{515A2C28-3A6A-41B5-ADC8-D60ECC7E224B}"/>
            </a:ext>
          </a:extLst>
        </xdr:cNvPr>
        <xdr:cNvSpPr/>
      </xdr:nvSpPr>
      <xdr:spPr>
        <a:xfrm>
          <a:off x="19494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38100</xdr:rowOff>
    </xdr:from>
    <xdr:to>
      <xdr:col>107</xdr:col>
      <xdr:colOff>50800</xdr:colOff>
      <xdr:row>61</xdr:row>
      <xdr:rowOff>45720</xdr:rowOff>
    </xdr:to>
    <xdr:cxnSp macro="">
      <xdr:nvCxnSpPr>
        <xdr:cNvPr id="616" name="直線コネクタ 615">
          <a:extLst>
            <a:ext uri="{FF2B5EF4-FFF2-40B4-BE49-F238E27FC236}">
              <a16:creationId xmlns:a16="http://schemas.microsoft.com/office/drawing/2014/main" id="{AAD2DFA7-32E0-43ED-BAF7-7FF1298F52E4}"/>
            </a:ext>
          </a:extLst>
        </xdr:cNvPr>
        <xdr:cNvCxnSpPr/>
      </xdr:nvCxnSpPr>
      <xdr:spPr>
        <a:xfrm flipV="1">
          <a:off x="19545300" y="10496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6350</xdr:rowOff>
    </xdr:from>
    <xdr:to>
      <xdr:col>98</xdr:col>
      <xdr:colOff>38100</xdr:colOff>
      <xdr:row>61</xdr:row>
      <xdr:rowOff>107950</xdr:rowOff>
    </xdr:to>
    <xdr:sp macro="" textlink="">
      <xdr:nvSpPr>
        <xdr:cNvPr id="617" name="楕円 616">
          <a:extLst>
            <a:ext uri="{FF2B5EF4-FFF2-40B4-BE49-F238E27FC236}">
              <a16:creationId xmlns:a16="http://schemas.microsoft.com/office/drawing/2014/main" id="{9FE23434-957D-4F63-BBF4-38AF97CCE523}"/>
            </a:ext>
          </a:extLst>
        </xdr:cNvPr>
        <xdr:cNvSpPr/>
      </xdr:nvSpPr>
      <xdr:spPr>
        <a:xfrm>
          <a:off x="18605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45720</xdr:rowOff>
    </xdr:from>
    <xdr:to>
      <xdr:col>102</xdr:col>
      <xdr:colOff>114300</xdr:colOff>
      <xdr:row>61</xdr:row>
      <xdr:rowOff>57150</xdr:rowOff>
    </xdr:to>
    <xdr:cxnSp macro="">
      <xdr:nvCxnSpPr>
        <xdr:cNvPr id="618" name="直線コネクタ 617">
          <a:extLst>
            <a:ext uri="{FF2B5EF4-FFF2-40B4-BE49-F238E27FC236}">
              <a16:creationId xmlns:a16="http://schemas.microsoft.com/office/drawing/2014/main" id="{FF00A4AF-5A04-41AB-B9F6-741F3CDA5C3F}"/>
            </a:ext>
          </a:extLst>
        </xdr:cNvPr>
        <xdr:cNvCxnSpPr/>
      </xdr:nvCxnSpPr>
      <xdr:spPr>
        <a:xfrm flipV="1">
          <a:off x="18656300" y="10504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619" name="n_1aveValue【保健センター・保健所】&#10;一人当たり面積">
          <a:extLst>
            <a:ext uri="{FF2B5EF4-FFF2-40B4-BE49-F238E27FC236}">
              <a16:creationId xmlns:a16="http://schemas.microsoft.com/office/drawing/2014/main" id="{750D5C5C-4D7B-4FB6-99DD-1D3AB7F0CC2C}"/>
            </a:ext>
          </a:extLst>
        </xdr:cNvPr>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620" name="n_2aveValue【保健センター・保健所】&#10;一人当たり面積">
          <a:extLst>
            <a:ext uri="{FF2B5EF4-FFF2-40B4-BE49-F238E27FC236}">
              <a16:creationId xmlns:a16="http://schemas.microsoft.com/office/drawing/2014/main" id="{F82CDACB-1B0C-4CB4-8B2D-DEB1A22D9DC3}"/>
            </a:ext>
          </a:extLst>
        </xdr:cNvPr>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621" name="n_3aveValue【保健センター・保健所】&#10;一人当たり面積">
          <a:extLst>
            <a:ext uri="{FF2B5EF4-FFF2-40B4-BE49-F238E27FC236}">
              <a16:creationId xmlns:a16="http://schemas.microsoft.com/office/drawing/2014/main" id="{FBCD9DC0-3B60-48E1-AA2D-D0112D494976}"/>
            </a:ext>
          </a:extLst>
        </xdr:cNvPr>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622" name="n_4aveValue【保健センター・保健所】&#10;一人当たり面積">
          <a:extLst>
            <a:ext uri="{FF2B5EF4-FFF2-40B4-BE49-F238E27FC236}">
              <a16:creationId xmlns:a16="http://schemas.microsoft.com/office/drawing/2014/main" id="{EDD2B0B0-4770-48A6-81A8-395E4A7242F3}"/>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93997</xdr:rowOff>
    </xdr:from>
    <xdr:ext cx="469744" cy="259045"/>
    <xdr:sp macro="" textlink="">
      <xdr:nvSpPr>
        <xdr:cNvPr id="623" name="n_1mainValue【保健センター・保健所】&#10;一人当たり面積">
          <a:extLst>
            <a:ext uri="{FF2B5EF4-FFF2-40B4-BE49-F238E27FC236}">
              <a16:creationId xmlns:a16="http://schemas.microsoft.com/office/drawing/2014/main" id="{302B4C73-D7CE-4BFA-8495-AE0F5AEF7BCF}"/>
            </a:ext>
          </a:extLst>
        </xdr:cNvPr>
        <xdr:cNvSpPr txBox="1"/>
      </xdr:nvSpPr>
      <xdr:spPr>
        <a:xfrm>
          <a:off x="210757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624" name="n_2mainValue【保健センター・保健所】&#10;一人当たり面積">
          <a:extLst>
            <a:ext uri="{FF2B5EF4-FFF2-40B4-BE49-F238E27FC236}">
              <a16:creationId xmlns:a16="http://schemas.microsoft.com/office/drawing/2014/main" id="{7D79BC8A-8010-44A6-96E1-C412929690A3}"/>
            </a:ext>
          </a:extLst>
        </xdr:cNvPr>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113047</xdr:rowOff>
    </xdr:from>
    <xdr:ext cx="469744" cy="259045"/>
    <xdr:sp macro="" textlink="">
      <xdr:nvSpPr>
        <xdr:cNvPr id="625" name="n_3mainValue【保健センター・保健所】&#10;一人当たり面積">
          <a:extLst>
            <a:ext uri="{FF2B5EF4-FFF2-40B4-BE49-F238E27FC236}">
              <a16:creationId xmlns:a16="http://schemas.microsoft.com/office/drawing/2014/main" id="{D14B2399-690A-4E08-BD67-522CEC9FC854}"/>
            </a:ext>
          </a:extLst>
        </xdr:cNvPr>
        <xdr:cNvSpPr txBox="1"/>
      </xdr:nvSpPr>
      <xdr:spPr>
        <a:xfrm>
          <a:off x="19310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626" name="n_4mainValue【保健センター・保健所】&#10;一人当たり面積">
          <a:extLst>
            <a:ext uri="{FF2B5EF4-FFF2-40B4-BE49-F238E27FC236}">
              <a16:creationId xmlns:a16="http://schemas.microsoft.com/office/drawing/2014/main" id="{DDB96937-4B88-4C86-A556-EAE1733FB6F2}"/>
            </a:ext>
          </a:extLst>
        </xdr:cNvPr>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A1CF08B6-48E6-45DF-829B-827DAD1D234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55700D6-4549-4E73-8AE7-B16BCA3C093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9EA4D42E-54DD-4DB4-9968-51A7A648A67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CCB399FA-E1A1-47BD-B776-270E89E1EF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98C808AA-03BC-4932-93B9-0AEDFE991A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D514E4FE-577F-4174-AEEC-07813E9636A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344CB200-151E-4ED4-B512-3152310568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1DDEB279-437C-41F7-8D48-B4DBBE1A013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EB1E201D-3DAF-4902-9EE5-85A65A3C27B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58DB5A77-E01E-4C91-8440-4EF2A13003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81B2B72F-B647-49D7-8C77-E73DD9595CB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9E571EC9-B93D-4158-9377-4FDBA8710A3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2C9DCB66-F7BF-4B08-96CF-6B3305155D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13111727-CB00-4E63-8504-8756DA3192A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C74E0629-3753-4C33-8CEE-3D4C739AD0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8D1591D6-6F81-4786-9AFB-59CE510DFE8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98FBAF5F-86E3-46FC-87E6-65A80DA887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57F8CB91-11D3-4B61-A13B-5BBB75AE6BF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DEDAFF02-4AA5-4929-B9C2-513402F6D03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680A939-D60D-4B15-A5BD-66D2CFF7C8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F09CC9AF-AC57-4173-A5FD-B6349EC9AF7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2635933E-2881-43B3-B90E-298E5C250D3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4AE23B1D-B57A-45D4-B238-F1F6AF8A6BC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C66D7DA0-16E6-46BD-9D45-A3C4736519C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B2671198-BA82-4135-97E8-2D063985943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1665685B-CBFC-424E-9118-5B50D32B465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B9722879-5BB0-41CB-8142-9578A6EB62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F421CEA-6678-47F5-8CAC-35FF7662920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53EFEBF1-E08F-4307-B529-C6DF0021A91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112B599D-C95F-4B07-B28A-F887DD362E3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222883BB-E53C-4711-A1E9-DEFD4C6C6FA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1E2AB85D-08A4-451F-B598-0C12ADBF7AB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48D29F6C-8A97-4395-995C-F69AA7404DA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8C8A7B26-158B-434E-9FD1-3849B336815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4A807790-7AF4-48EF-ACB0-56F33F80CFA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F773C98D-8096-4BF5-B3E5-F4DC33B50DE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33A7494C-F850-4ED6-AEC0-D251ECBD0F9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712C571E-DA95-47BA-9802-BC0FCA560CE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CA149E1-B41A-4AC3-9DA8-C3D1CC81678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43C666FF-0979-4B6D-88EA-990464EAFA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72DFBB0B-C7EF-44F7-A64C-D4E973872B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668" name="直線コネクタ 667">
          <a:extLst>
            <a:ext uri="{FF2B5EF4-FFF2-40B4-BE49-F238E27FC236}">
              <a16:creationId xmlns:a16="http://schemas.microsoft.com/office/drawing/2014/main" id="{CB688FA6-DA84-4BC3-BC95-AF1AE1942528}"/>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669" name="【庁舎】&#10;有形固定資産減価償却率最小値テキスト">
          <a:extLst>
            <a:ext uri="{FF2B5EF4-FFF2-40B4-BE49-F238E27FC236}">
              <a16:creationId xmlns:a16="http://schemas.microsoft.com/office/drawing/2014/main" id="{8FDBC0E3-03C5-40AB-8C11-77EDC63F9B5D}"/>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670" name="直線コネクタ 669">
          <a:extLst>
            <a:ext uri="{FF2B5EF4-FFF2-40B4-BE49-F238E27FC236}">
              <a16:creationId xmlns:a16="http://schemas.microsoft.com/office/drawing/2014/main" id="{EE98BC7B-13CA-4A50-B4D7-D42476411E6A}"/>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671" name="【庁舎】&#10;有形固定資産減価償却率最大値テキスト">
          <a:extLst>
            <a:ext uri="{FF2B5EF4-FFF2-40B4-BE49-F238E27FC236}">
              <a16:creationId xmlns:a16="http://schemas.microsoft.com/office/drawing/2014/main" id="{4D24D830-6B6C-45F6-B9C9-0B38B73E6A4D}"/>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672" name="直線コネクタ 671">
          <a:extLst>
            <a:ext uri="{FF2B5EF4-FFF2-40B4-BE49-F238E27FC236}">
              <a16:creationId xmlns:a16="http://schemas.microsoft.com/office/drawing/2014/main" id="{52E5E03B-F2CE-46CF-952C-6FBF50E46EB3}"/>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73" name="【庁舎】&#10;有形固定資産減価償却率平均値テキスト">
          <a:extLst>
            <a:ext uri="{FF2B5EF4-FFF2-40B4-BE49-F238E27FC236}">
              <a16:creationId xmlns:a16="http://schemas.microsoft.com/office/drawing/2014/main" id="{5C7FD5D8-C9AA-473D-BFA3-7EB3AEDAEDB8}"/>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74" name="フローチャート: 判断 673">
          <a:extLst>
            <a:ext uri="{FF2B5EF4-FFF2-40B4-BE49-F238E27FC236}">
              <a16:creationId xmlns:a16="http://schemas.microsoft.com/office/drawing/2014/main" id="{38259BED-DBA5-4BAA-A76B-FE31E114E7C6}"/>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75" name="フローチャート: 判断 674">
          <a:extLst>
            <a:ext uri="{FF2B5EF4-FFF2-40B4-BE49-F238E27FC236}">
              <a16:creationId xmlns:a16="http://schemas.microsoft.com/office/drawing/2014/main" id="{ADAE3BFC-6A19-4924-B9B4-A96DC5D5DDD8}"/>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676" name="フローチャート: 判断 675">
          <a:extLst>
            <a:ext uri="{FF2B5EF4-FFF2-40B4-BE49-F238E27FC236}">
              <a16:creationId xmlns:a16="http://schemas.microsoft.com/office/drawing/2014/main" id="{36FB2605-D130-4A78-8107-C146D96F60B6}"/>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677" name="フローチャート: 判断 676">
          <a:extLst>
            <a:ext uri="{FF2B5EF4-FFF2-40B4-BE49-F238E27FC236}">
              <a16:creationId xmlns:a16="http://schemas.microsoft.com/office/drawing/2014/main" id="{5B47D832-398E-4A3A-A324-D3EEDC1D0F64}"/>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678" name="フローチャート: 判断 677">
          <a:extLst>
            <a:ext uri="{FF2B5EF4-FFF2-40B4-BE49-F238E27FC236}">
              <a16:creationId xmlns:a16="http://schemas.microsoft.com/office/drawing/2014/main" id="{74BF4FC4-7F9E-40E7-A680-1C01F96A259F}"/>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0DFC54C-DD45-4DD5-BA95-DDC5BBE5A8A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A7C2036-7ABC-468E-88E6-A6854DA2BD3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2517530B-5549-4177-AE68-A949D1E939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3533556-74A0-4CCE-8C49-7F2EDB55EE5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245B80A-2EA1-4D1C-AAD3-34BC8A80A79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684" name="楕円 683">
          <a:extLst>
            <a:ext uri="{FF2B5EF4-FFF2-40B4-BE49-F238E27FC236}">
              <a16:creationId xmlns:a16="http://schemas.microsoft.com/office/drawing/2014/main" id="{B356F20A-9B18-40CF-A1DF-90FC6F202DDF}"/>
            </a:ext>
          </a:extLst>
        </xdr:cNvPr>
        <xdr:cNvSpPr/>
      </xdr:nvSpPr>
      <xdr:spPr>
        <a:xfrm>
          <a:off x="16268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685" name="【庁舎】&#10;有形固定資産減価償却率該当値テキスト">
          <a:extLst>
            <a:ext uri="{FF2B5EF4-FFF2-40B4-BE49-F238E27FC236}">
              <a16:creationId xmlns:a16="http://schemas.microsoft.com/office/drawing/2014/main" id="{86BF6B48-9232-494C-AF3F-EABA8362798E}"/>
            </a:ext>
          </a:extLst>
        </xdr:cNvPr>
        <xdr:cNvSpPr txBox="1"/>
      </xdr:nvSpPr>
      <xdr:spPr>
        <a:xfrm>
          <a:off x="16357600"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18869</xdr:rowOff>
    </xdr:from>
    <xdr:to>
      <xdr:col>81</xdr:col>
      <xdr:colOff>101600</xdr:colOff>
      <xdr:row>106</xdr:row>
      <xdr:rowOff>120469</xdr:rowOff>
    </xdr:to>
    <xdr:sp macro="" textlink="">
      <xdr:nvSpPr>
        <xdr:cNvPr id="686" name="楕円 685">
          <a:extLst>
            <a:ext uri="{FF2B5EF4-FFF2-40B4-BE49-F238E27FC236}">
              <a16:creationId xmlns:a16="http://schemas.microsoft.com/office/drawing/2014/main" id="{7EAC84C1-B177-48DF-8E80-F0A181CAC234}"/>
            </a:ext>
          </a:extLst>
        </xdr:cNvPr>
        <xdr:cNvSpPr/>
      </xdr:nvSpPr>
      <xdr:spPr>
        <a:xfrm>
          <a:off x="15430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69669</xdr:rowOff>
    </xdr:from>
    <xdr:to>
      <xdr:col>85</xdr:col>
      <xdr:colOff>127000</xdr:colOff>
      <xdr:row>106</xdr:row>
      <xdr:rowOff>102326</xdr:rowOff>
    </xdr:to>
    <xdr:cxnSp macro="">
      <xdr:nvCxnSpPr>
        <xdr:cNvPr id="687" name="直線コネクタ 686">
          <a:extLst>
            <a:ext uri="{FF2B5EF4-FFF2-40B4-BE49-F238E27FC236}">
              <a16:creationId xmlns:a16="http://schemas.microsoft.com/office/drawing/2014/main" id="{17522CC7-D5A5-44C3-8551-80858016359D}"/>
            </a:ext>
          </a:extLst>
        </xdr:cNvPr>
        <xdr:cNvCxnSpPr/>
      </xdr:nvCxnSpPr>
      <xdr:spPr>
        <a:xfrm>
          <a:off x="15481300" y="182433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54792</xdr:rowOff>
    </xdr:from>
    <xdr:to>
      <xdr:col>76</xdr:col>
      <xdr:colOff>165100</xdr:colOff>
      <xdr:row>106</xdr:row>
      <xdr:rowOff>156392</xdr:rowOff>
    </xdr:to>
    <xdr:sp macro="" textlink="">
      <xdr:nvSpPr>
        <xdr:cNvPr id="688" name="楕円 687">
          <a:extLst>
            <a:ext uri="{FF2B5EF4-FFF2-40B4-BE49-F238E27FC236}">
              <a16:creationId xmlns:a16="http://schemas.microsoft.com/office/drawing/2014/main" id="{0521DF82-A538-404D-B03A-A04A3E572686}"/>
            </a:ext>
          </a:extLst>
        </xdr:cNvPr>
        <xdr:cNvSpPr/>
      </xdr:nvSpPr>
      <xdr:spPr>
        <a:xfrm>
          <a:off x="14541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69669</xdr:rowOff>
    </xdr:from>
    <xdr:to>
      <xdr:col>81</xdr:col>
      <xdr:colOff>50800</xdr:colOff>
      <xdr:row>106</xdr:row>
      <xdr:rowOff>105592</xdr:rowOff>
    </xdr:to>
    <xdr:cxnSp macro="">
      <xdr:nvCxnSpPr>
        <xdr:cNvPr id="689" name="直線コネクタ 688">
          <a:extLst>
            <a:ext uri="{FF2B5EF4-FFF2-40B4-BE49-F238E27FC236}">
              <a16:creationId xmlns:a16="http://schemas.microsoft.com/office/drawing/2014/main" id="{BFA4F7E4-6694-4F1B-9E84-58207A5A1455}"/>
            </a:ext>
          </a:extLst>
        </xdr:cNvPr>
        <xdr:cNvCxnSpPr/>
      </xdr:nvCxnSpPr>
      <xdr:spPr>
        <a:xfrm flipV="1">
          <a:off x="14592300" y="182433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53158</xdr:rowOff>
    </xdr:from>
    <xdr:to>
      <xdr:col>72</xdr:col>
      <xdr:colOff>38100</xdr:colOff>
      <xdr:row>106</xdr:row>
      <xdr:rowOff>154758</xdr:rowOff>
    </xdr:to>
    <xdr:sp macro="" textlink="">
      <xdr:nvSpPr>
        <xdr:cNvPr id="690" name="楕円 689">
          <a:extLst>
            <a:ext uri="{FF2B5EF4-FFF2-40B4-BE49-F238E27FC236}">
              <a16:creationId xmlns:a16="http://schemas.microsoft.com/office/drawing/2014/main" id="{64CB2E6B-F22E-4B96-B176-1EDF97A6619B}"/>
            </a:ext>
          </a:extLst>
        </xdr:cNvPr>
        <xdr:cNvSpPr/>
      </xdr:nvSpPr>
      <xdr:spPr>
        <a:xfrm>
          <a:off x="13652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103958</xdr:rowOff>
    </xdr:from>
    <xdr:to>
      <xdr:col>76</xdr:col>
      <xdr:colOff>114300</xdr:colOff>
      <xdr:row>106</xdr:row>
      <xdr:rowOff>105592</xdr:rowOff>
    </xdr:to>
    <xdr:cxnSp macro="">
      <xdr:nvCxnSpPr>
        <xdr:cNvPr id="691" name="直線コネクタ 690">
          <a:extLst>
            <a:ext uri="{FF2B5EF4-FFF2-40B4-BE49-F238E27FC236}">
              <a16:creationId xmlns:a16="http://schemas.microsoft.com/office/drawing/2014/main" id="{8C276ED8-83CA-4745-BF01-BFC67D5A1E4C}"/>
            </a:ext>
          </a:extLst>
        </xdr:cNvPr>
        <xdr:cNvCxnSpPr/>
      </xdr:nvCxnSpPr>
      <xdr:spPr>
        <a:xfrm>
          <a:off x="13703300" y="182776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43362</xdr:rowOff>
    </xdr:from>
    <xdr:to>
      <xdr:col>67</xdr:col>
      <xdr:colOff>101600</xdr:colOff>
      <xdr:row>106</xdr:row>
      <xdr:rowOff>144962</xdr:rowOff>
    </xdr:to>
    <xdr:sp macro="" textlink="">
      <xdr:nvSpPr>
        <xdr:cNvPr id="692" name="楕円 691">
          <a:extLst>
            <a:ext uri="{FF2B5EF4-FFF2-40B4-BE49-F238E27FC236}">
              <a16:creationId xmlns:a16="http://schemas.microsoft.com/office/drawing/2014/main" id="{89C6C769-B050-4EBD-9896-7ADC5F54FE85}"/>
            </a:ext>
          </a:extLst>
        </xdr:cNvPr>
        <xdr:cNvSpPr/>
      </xdr:nvSpPr>
      <xdr:spPr>
        <a:xfrm>
          <a:off x="12763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94162</xdr:rowOff>
    </xdr:from>
    <xdr:to>
      <xdr:col>71</xdr:col>
      <xdr:colOff>177800</xdr:colOff>
      <xdr:row>106</xdr:row>
      <xdr:rowOff>103958</xdr:rowOff>
    </xdr:to>
    <xdr:cxnSp macro="">
      <xdr:nvCxnSpPr>
        <xdr:cNvPr id="693" name="直線コネクタ 692">
          <a:extLst>
            <a:ext uri="{FF2B5EF4-FFF2-40B4-BE49-F238E27FC236}">
              <a16:creationId xmlns:a16="http://schemas.microsoft.com/office/drawing/2014/main" id="{260C91A4-AEFB-48F4-B23F-D71ADC692C3E}"/>
            </a:ext>
          </a:extLst>
        </xdr:cNvPr>
        <xdr:cNvCxnSpPr/>
      </xdr:nvCxnSpPr>
      <xdr:spPr>
        <a:xfrm>
          <a:off x="12814300" y="1826786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94" name="n_1aveValue【庁舎】&#10;有形固定資産減価償却率">
          <a:extLst>
            <a:ext uri="{FF2B5EF4-FFF2-40B4-BE49-F238E27FC236}">
              <a16:creationId xmlns:a16="http://schemas.microsoft.com/office/drawing/2014/main" id="{B96D9794-ED32-4352-9C2E-C22047E81FB3}"/>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695" name="n_2aveValue【庁舎】&#10;有形固定資産減価償却率">
          <a:extLst>
            <a:ext uri="{FF2B5EF4-FFF2-40B4-BE49-F238E27FC236}">
              <a16:creationId xmlns:a16="http://schemas.microsoft.com/office/drawing/2014/main" id="{DB9B5858-FEE4-4891-B658-BC727C44B915}"/>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696" name="n_3aveValue【庁舎】&#10;有形固定資産減価償却率">
          <a:extLst>
            <a:ext uri="{FF2B5EF4-FFF2-40B4-BE49-F238E27FC236}">
              <a16:creationId xmlns:a16="http://schemas.microsoft.com/office/drawing/2014/main" id="{09913A1B-86D1-4507-B4E9-9CE11EE71CE9}"/>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697" name="n_4aveValue【庁舎】&#10;有形固定資産減価償却率">
          <a:extLst>
            <a:ext uri="{FF2B5EF4-FFF2-40B4-BE49-F238E27FC236}">
              <a16:creationId xmlns:a16="http://schemas.microsoft.com/office/drawing/2014/main" id="{E2456BEF-CD55-47D0-9920-454E51F9B488}"/>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111596</xdr:rowOff>
    </xdr:from>
    <xdr:ext cx="405111" cy="259045"/>
    <xdr:sp macro="" textlink="">
      <xdr:nvSpPr>
        <xdr:cNvPr id="698" name="n_1mainValue【庁舎】&#10;有形固定資産減価償却率">
          <a:extLst>
            <a:ext uri="{FF2B5EF4-FFF2-40B4-BE49-F238E27FC236}">
              <a16:creationId xmlns:a16="http://schemas.microsoft.com/office/drawing/2014/main" id="{30A719A0-480B-4C7C-9C95-630ECA9B4938}"/>
            </a:ext>
          </a:extLst>
        </xdr:cNvPr>
        <xdr:cNvSpPr txBox="1"/>
      </xdr:nvSpPr>
      <xdr:spPr>
        <a:xfrm>
          <a:off x="152660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147519</xdr:rowOff>
    </xdr:from>
    <xdr:ext cx="405111" cy="259045"/>
    <xdr:sp macro="" textlink="">
      <xdr:nvSpPr>
        <xdr:cNvPr id="699" name="n_2mainValue【庁舎】&#10;有形固定資産減価償却率">
          <a:extLst>
            <a:ext uri="{FF2B5EF4-FFF2-40B4-BE49-F238E27FC236}">
              <a16:creationId xmlns:a16="http://schemas.microsoft.com/office/drawing/2014/main" id="{3AE18534-EB58-4FE0-B630-821CD7F86510}"/>
            </a:ext>
          </a:extLst>
        </xdr:cNvPr>
        <xdr:cNvSpPr txBox="1"/>
      </xdr:nvSpPr>
      <xdr:spPr>
        <a:xfrm>
          <a:off x="14389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145885</xdr:rowOff>
    </xdr:from>
    <xdr:ext cx="405111" cy="259045"/>
    <xdr:sp macro="" textlink="">
      <xdr:nvSpPr>
        <xdr:cNvPr id="700" name="n_3mainValue【庁舎】&#10;有形固定資産減価償却率">
          <a:extLst>
            <a:ext uri="{FF2B5EF4-FFF2-40B4-BE49-F238E27FC236}">
              <a16:creationId xmlns:a16="http://schemas.microsoft.com/office/drawing/2014/main" id="{5C62FB28-3AB1-40D6-A674-B33B8B818AF6}"/>
            </a:ext>
          </a:extLst>
        </xdr:cNvPr>
        <xdr:cNvSpPr txBox="1"/>
      </xdr:nvSpPr>
      <xdr:spPr>
        <a:xfrm>
          <a:off x="13500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136089</xdr:rowOff>
    </xdr:from>
    <xdr:ext cx="405111" cy="259045"/>
    <xdr:sp macro="" textlink="">
      <xdr:nvSpPr>
        <xdr:cNvPr id="701" name="n_4mainValue【庁舎】&#10;有形固定資産減価償却率">
          <a:extLst>
            <a:ext uri="{FF2B5EF4-FFF2-40B4-BE49-F238E27FC236}">
              <a16:creationId xmlns:a16="http://schemas.microsoft.com/office/drawing/2014/main" id="{7418E9AC-E753-4839-99E1-81F26FAD6408}"/>
            </a:ext>
          </a:extLst>
        </xdr:cNvPr>
        <xdr:cNvSpPr txBox="1"/>
      </xdr:nvSpPr>
      <xdr:spPr>
        <a:xfrm>
          <a:off x="12611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D4880E0C-51D7-47C8-9C2A-A3F591E241F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DE9D65DE-CBD1-49DD-8AA8-4DC3CA81AC1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B3120F52-6696-431E-8A0A-2EB57228572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A8AF284B-3F30-4C75-A96B-4B583A9BE4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1F71A98D-CF80-454A-825B-85ED71BA408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5757F844-8D91-4C1D-95A8-F8A1254131C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5CBFB0F5-2AE7-4375-AA5F-9204985189C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97F4140B-1CB9-4334-850F-F39EA3C460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C590CC70-FDBF-4156-B8C9-3074273A42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2BE72CA4-25C4-4B2B-ACCA-51B09BFF622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C2F7E841-7D2B-48AF-97B4-39DD0F295E8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6699D4EF-6CAA-4B55-BBA7-146C449F32B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144F992F-6E45-4502-AFF0-7BD8C439EFB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2E0E9B91-5DDC-4571-BDD4-F3F9DD74A13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AF60CC1C-CD2F-4394-B9E4-8ADCFD29188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B09DDC72-4A2C-45D3-ACED-09BFEF13E6C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725353C6-3560-4389-93A2-B64014A4617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CF1B27EB-BE6C-478A-9059-8E729CCAE0B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A77E8B20-8DAE-41EE-818A-EAF871F4C78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F1F9F54E-7F6A-48B6-9CCF-F90666D1361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C8D935B1-419E-475C-9F11-3C20001239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809C3623-844E-4823-B2B9-AE685046E60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FBC3F737-4D77-401B-AA15-800AA1FCB0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725" name="直線コネクタ 724">
          <a:extLst>
            <a:ext uri="{FF2B5EF4-FFF2-40B4-BE49-F238E27FC236}">
              <a16:creationId xmlns:a16="http://schemas.microsoft.com/office/drawing/2014/main" id="{C582D82E-CCA2-4D88-83B1-A672321D56B3}"/>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26" name="【庁舎】&#10;一人当たり面積最小値テキスト">
          <a:extLst>
            <a:ext uri="{FF2B5EF4-FFF2-40B4-BE49-F238E27FC236}">
              <a16:creationId xmlns:a16="http://schemas.microsoft.com/office/drawing/2014/main" id="{FCD0492C-6B41-4299-B9A0-B1CFF1123637}"/>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27" name="直線コネクタ 726">
          <a:extLst>
            <a:ext uri="{FF2B5EF4-FFF2-40B4-BE49-F238E27FC236}">
              <a16:creationId xmlns:a16="http://schemas.microsoft.com/office/drawing/2014/main" id="{7A30E617-6C1F-4AA6-AA0B-92C62DE69E29}"/>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28" name="【庁舎】&#10;一人当たり面積最大値テキスト">
          <a:extLst>
            <a:ext uri="{FF2B5EF4-FFF2-40B4-BE49-F238E27FC236}">
              <a16:creationId xmlns:a16="http://schemas.microsoft.com/office/drawing/2014/main" id="{853430E4-43E9-4C9C-9411-B5B3489544CC}"/>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29" name="直線コネクタ 728">
          <a:extLst>
            <a:ext uri="{FF2B5EF4-FFF2-40B4-BE49-F238E27FC236}">
              <a16:creationId xmlns:a16="http://schemas.microsoft.com/office/drawing/2014/main" id="{3DD024C8-9D1C-4779-AACE-B1605B13C6C8}"/>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730" name="【庁舎】&#10;一人当たり面積平均値テキスト">
          <a:extLst>
            <a:ext uri="{FF2B5EF4-FFF2-40B4-BE49-F238E27FC236}">
              <a16:creationId xmlns:a16="http://schemas.microsoft.com/office/drawing/2014/main" id="{8BEE9EAB-1DAE-413E-A0A1-64EB6BF1ACF6}"/>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731" name="フローチャート: 判断 730">
          <a:extLst>
            <a:ext uri="{FF2B5EF4-FFF2-40B4-BE49-F238E27FC236}">
              <a16:creationId xmlns:a16="http://schemas.microsoft.com/office/drawing/2014/main" id="{0DDE8AE8-4C7F-489D-85B4-0BC43D6462D7}"/>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732" name="フローチャート: 判断 731">
          <a:extLst>
            <a:ext uri="{FF2B5EF4-FFF2-40B4-BE49-F238E27FC236}">
              <a16:creationId xmlns:a16="http://schemas.microsoft.com/office/drawing/2014/main" id="{3B7CA8C8-D8B9-4ABA-B79D-CFA4A8A41BD2}"/>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33" name="フローチャート: 判断 732">
          <a:extLst>
            <a:ext uri="{FF2B5EF4-FFF2-40B4-BE49-F238E27FC236}">
              <a16:creationId xmlns:a16="http://schemas.microsoft.com/office/drawing/2014/main" id="{62A4E3FB-95EA-4A90-BF0C-B9027F9831FD}"/>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734" name="フローチャート: 判断 733">
          <a:extLst>
            <a:ext uri="{FF2B5EF4-FFF2-40B4-BE49-F238E27FC236}">
              <a16:creationId xmlns:a16="http://schemas.microsoft.com/office/drawing/2014/main" id="{43446C8F-70CF-4278-A423-CAC16D2C30DB}"/>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735" name="フローチャート: 判断 734">
          <a:extLst>
            <a:ext uri="{FF2B5EF4-FFF2-40B4-BE49-F238E27FC236}">
              <a16:creationId xmlns:a16="http://schemas.microsoft.com/office/drawing/2014/main" id="{00418BE0-931C-4C8E-82A9-ECED5D3BE5A6}"/>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67052F6-08A3-4B26-B377-ED63AD35044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2999D97-8A22-441D-9745-B20FA5A8A97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938E22D-DC6B-4CE8-BF44-8D5D8970A3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3A129E19-F291-4308-A2DC-B418CF3FEAB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9A88EA52-A793-4F9C-A252-9F335062D7E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86361</xdr:rowOff>
    </xdr:from>
    <xdr:to>
      <xdr:col>116</xdr:col>
      <xdr:colOff>114300</xdr:colOff>
      <xdr:row>105</xdr:row>
      <xdr:rowOff>16511</xdr:rowOff>
    </xdr:to>
    <xdr:sp macro="" textlink="">
      <xdr:nvSpPr>
        <xdr:cNvPr id="741" name="楕円 740">
          <a:extLst>
            <a:ext uri="{FF2B5EF4-FFF2-40B4-BE49-F238E27FC236}">
              <a16:creationId xmlns:a16="http://schemas.microsoft.com/office/drawing/2014/main" id="{3F86251D-76D4-493B-9BCB-1D2E4D007F33}"/>
            </a:ext>
          </a:extLst>
        </xdr:cNvPr>
        <xdr:cNvSpPr/>
      </xdr:nvSpPr>
      <xdr:spPr>
        <a:xfrm>
          <a:off x="22110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109238</xdr:rowOff>
    </xdr:from>
    <xdr:ext cx="469744" cy="259045"/>
    <xdr:sp macro="" textlink="">
      <xdr:nvSpPr>
        <xdr:cNvPr id="742" name="【庁舎】&#10;一人当たり面積該当値テキスト">
          <a:extLst>
            <a:ext uri="{FF2B5EF4-FFF2-40B4-BE49-F238E27FC236}">
              <a16:creationId xmlns:a16="http://schemas.microsoft.com/office/drawing/2014/main" id="{CF61847C-4CC4-42C0-A93D-840F76F035D3}"/>
            </a:ext>
          </a:extLst>
        </xdr:cNvPr>
        <xdr:cNvSpPr txBox="1"/>
      </xdr:nvSpPr>
      <xdr:spPr>
        <a:xfrm>
          <a:off x="22199600"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95886</xdr:rowOff>
    </xdr:from>
    <xdr:to>
      <xdr:col>112</xdr:col>
      <xdr:colOff>38100</xdr:colOff>
      <xdr:row>105</xdr:row>
      <xdr:rowOff>26036</xdr:rowOff>
    </xdr:to>
    <xdr:sp macro="" textlink="">
      <xdr:nvSpPr>
        <xdr:cNvPr id="743" name="楕円 742">
          <a:extLst>
            <a:ext uri="{FF2B5EF4-FFF2-40B4-BE49-F238E27FC236}">
              <a16:creationId xmlns:a16="http://schemas.microsoft.com/office/drawing/2014/main" id="{35B12959-3E44-44F7-906A-70BD671132A5}"/>
            </a:ext>
          </a:extLst>
        </xdr:cNvPr>
        <xdr:cNvSpPr/>
      </xdr:nvSpPr>
      <xdr:spPr>
        <a:xfrm>
          <a:off x="21272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137161</xdr:rowOff>
    </xdr:from>
    <xdr:to>
      <xdr:col>116</xdr:col>
      <xdr:colOff>63500</xdr:colOff>
      <xdr:row>104</xdr:row>
      <xdr:rowOff>146686</xdr:rowOff>
    </xdr:to>
    <xdr:cxnSp macro="">
      <xdr:nvCxnSpPr>
        <xdr:cNvPr id="744" name="直線コネクタ 743">
          <a:extLst>
            <a:ext uri="{FF2B5EF4-FFF2-40B4-BE49-F238E27FC236}">
              <a16:creationId xmlns:a16="http://schemas.microsoft.com/office/drawing/2014/main" id="{761A578D-C65B-46A7-8B87-B764E10470D2}"/>
            </a:ext>
          </a:extLst>
        </xdr:cNvPr>
        <xdr:cNvCxnSpPr/>
      </xdr:nvCxnSpPr>
      <xdr:spPr>
        <a:xfrm flipV="1">
          <a:off x="21323300" y="1796796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113030</xdr:rowOff>
    </xdr:from>
    <xdr:to>
      <xdr:col>107</xdr:col>
      <xdr:colOff>101600</xdr:colOff>
      <xdr:row>105</xdr:row>
      <xdr:rowOff>43180</xdr:rowOff>
    </xdr:to>
    <xdr:sp macro="" textlink="">
      <xdr:nvSpPr>
        <xdr:cNvPr id="745" name="楕円 744">
          <a:extLst>
            <a:ext uri="{FF2B5EF4-FFF2-40B4-BE49-F238E27FC236}">
              <a16:creationId xmlns:a16="http://schemas.microsoft.com/office/drawing/2014/main" id="{5E346079-EF14-4C98-AC7F-7B898741C557}"/>
            </a:ext>
          </a:extLst>
        </xdr:cNvPr>
        <xdr:cNvSpPr/>
      </xdr:nvSpPr>
      <xdr:spPr>
        <a:xfrm>
          <a:off x="20383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146686</xdr:rowOff>
    </xdr:from>
    <xdr:to>
      <xdr:col>111</xdr:col>
      <xdr:colOff>177800</xdr:colOff>
      <xdr:row>104</xdr:row>
      <xdr:rowOff>163830</xdr:rowOff>
    </xdr:to>
    <xdr:cxnSp macro="">
      <xdr:nvCxnSpPr>
        <xdr:cNvPr id="746" name="直線コネクタ 745">
          <a:extLst>
            <a:ext uri="{FF2B5EF4-FFF2-40B4-BE49-F238E27FC236}">
              <a16:creationId xmlns:a16="http://schemas.microsoft.com/office/drawing/2014/main" id="{F76C7382-7701-4F72-BB6C-A39E51551FFB}"/>
            </a:ext>
          </a:extLst>
        </xdr:cNvPr>
        <xdr:cNvCxnSpPr/>
      </xdr:nvCxnSpPr>
      <xdr:spPr>
        <a:xfrm flipV="1">
          <a:off x="20434300" y="179774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126364</xdr:rowOff>
    </xdr:from>
    <xdr:to>
      <xdr:col>102</xdr:col>
      <xdr:colOff>165100</xdr:colOff>
      <xdr:row>105</xdr:row>
      <xdr:rowOff>56514</xdr:rowOff>
    </xdr:to>
    <xdr:sp macro="" textlink="">
      <xdr:nvSpPr>
        <xdr:cNvPr id="747" name="楕円 746">
          <a:extLst>
            <a:ext uri="{FF2B5EF4-FFF2-40B4-BE49-F238E27FC236}">
              <a16:creationId xmlns:a16="http://schemas.microsoft.com/office/drawing/2014/main" id="{FAE8220B-EFB7-4D6E-89B4-289D52DAB653}"/>
            </a:ext>
          </a:extLst>
        </xdr:cNvPr>
        <xdr:cNvSpPr/>
      </xdr:nvSpPr>
      <xdr:spPr>
        <a:xfrm>
          <a:off x="19494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163830</xdr:rowOff>
    </xdr:from>
    <xdr:to>
      <xdr:col>107</xdr:col>
      <xdr:colOff>50800</xdr:colOff>
      <xdr:row>105</xdr:row>
      <xdr:rowOff>5714</xdr:rowOff>
    </xdr:to>
    <xdr:cxnSp macro="">
      <xdr:nvCxnSpPr>
        <xdr:cNvPr id="748" name="直線コネクタ 747">
          <a:extLst>
            <a:ext uri="{FF2B5EF4-FFF2-40B4-BE49-F238E27FC236}">
              <a16:creationId xmlns:a16="http://schemas.microsoft.com/office/drawing/2014/main" id="{9B22A06A-F2BF-4B95-82CF-1A6ED513C1C5}"/>
            </a:ext>
          </a:extLst>
        </xdr:cNvPr>
        <xdr:cNvCxnSpPr/>
      </xdr:nvCxnSpPr>
      <xdr:spPr>
        <a:xfrm flipV="1">
          <a:off x="19545300" y="179946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137795</xdr:rowOff>
    </xdr:from>
    <xdr:to>
      <xdr:col>98</xdr:col>
      <xdr:colOff>38100</xdr:colOff>
      <xdr:row>105</xdr:row>
      <xdr:rowOff>67945</xdr:rowOff>
    </xdr:to>
    <xdr:sp macro="" textlink="">
      <xdr:nvSpPr>
        <xdr:cNvPr id="749" name="楕円 748">
          <a:extLst>
            <a:ext uri="{FF2B5EF4-FFF2-40B4-BE49-F238E27FC236}">
              <a16:creationId xmlns:a16="http://schemas.microsoft.com/office/drawing/2014/main" id="{FD81CC31-A673-4F32-A3AD-AD2408A37F28}"/>
            </a:ext>
          </a:extLst>
        </xdr:cNvPr>
        <xdr:cNvSpPr/>
      </xdr:nvSpPr>
      <xdr:spPr>
        <a:xfrm>
          <a:off x="18605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5714</xdr:rowOff>
    </xdr:from>
    <xdr:to>
      <xdr:col>102</xdr:col>
      <xdr:colOff>114300</xdr:colOff>
      <xdr:row>105</xdr:row>
      <xdr:rowOff>17145</xdr:rowOff>
    </xdr:to>
    <xdr:cxnSp macro="">
      <xdr:nvCxnSpPr>
        <xdr:cNvPr id="750" name="直線コネクタ 749">
          <a:extLst>
            <a:ext uri="{FF2B5EF4-FFF2-40B4-BE49-F238E27FC236}">
              <a16:creationId xmlns:a16="http://schemas.microsoft.com/office/drawing/2014/main" id="{A0239C2A-B388-4919-AEC4-AFC575DD364D}"/>
            </a:ext>
          </a:extLst>
        </xdr:cNvPr>
        <xdr:cNvCxnSpPr/>
      </xdr:nvCxnSpPr>
      <xdr:spPr>
        <a:xfrm flipV="1">
          <a:off x="18656300" y="180079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751" name="n_1aveValue【庁舎】&#10;一人当たり面積">
          <a:extLst>
            <a:ext uri="{FF2B5EF4-FFF2-40B4-BE49-F238E27FC236}">
              <a16:creationId xmlns:a16="http://schemas.microsoft.com/office/drawing/2014/main" id="{48D5F19F-905E-4DCF-80B7-C63C78E0216A}"/>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752" name="n_2aveValue【庁舎】&#10;一人当たり面積">
          <a:extLst>
            <a:ext uri="{FF2B5EF4-FFF2-40B4-BE49-F238E27FC236}">
              <a16:creationId xmlns:a16="http://schemas.microsoft.com/office/drawing/2014/main" id="{EE3A3F28-CF98-4926-957F-FD13DE23DAE9}"/>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753" name="n_3aveValue【庁舎】&#10;一人当たり面積">
          <a:extLst>
            <a:ext uri="{FF2B5EF4-FFF2-40B4-BE49-F238E27FC236}">
              <a16:creationId xmlns:a16="http://schemas.microsoft.com/office/drawing/2014/main" id="{F7AF6538-354B-4DA5-B4E4-88C40F10AFAD}"/>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754" name="n_4aveValue【庁舎】&#10;一人当たり面積">
          <a:extLst>
            <a:ext uri="{FF2B5EF4-FFF2-40B4-BE49-F238E27FC236}">
              <a16:creationId xmlns:a16="http://schemas.microsoft.com/office/drawing/2014/main" id="{DB7BF305-250D-4DCF-B78C-800C27E93948}"/>
            </a:ext>
          </a:extLst>
        </xdr:cNvPr>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42563</xdr:rowOff>
    </xdr:from>
    <xdr:ext cx="469744" cy="259045"/>
    <xdr:sp macro="" textlink="">
      <xdr:nvSpPr>
        <xdr:cNvPr id="755" name="n_1mainValue【庁舎】&#10;一人当たり面積">
          <a:extLst>
            <a:ext uri="{FF2B5EF4-FFF2-40B4-BE49-F238E27FC236}">
              <a16:creationId xmlns:a16="http://schemas.microsoft.com/office/drawing/2014/main" id="{EEB512CF-25B1-4B21-95D5-607A4559E069}"/>
            </a:ext>
          </a:extLst>
        </xdr:cNvPr>
        <xdr:cNvSpPr txBox="1"/>
      </xdr:nvSpPr>
      <xdr:spPr>
        <a:xfrm>
          <a:off x="21075727" y="1770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59707</xdr:rowOff>
    </xdr:from>
    <xdr:ext cx="469744" cy="259045"/>
    <xdr:sp macro="" textlink="">
      <xdr:nvSpPr>
        <xdr:cNvPr id="756" name="n_2mainValue【庁舎】&#10;一人当たり面積">
          <a:extLst>
            <a:ext uri="{FF2B5EF4-FFF2-40B4-BE49-F238E27FC236}">
              <a16:creationId xmlns:a16="http://schemas.microsoft.com/office/drawing/2014/main" id="{2918AD10-4F19-4920-AB41-4F42C96281F7}"/>
            </a:ext>
          </a:extLst>
        </xdr:cNvPr>
        <xdr:cNvSpPr txBox="1"/>
      </xdr:nvSpPr>
      <xdr:spPr>
        <a:xfrm>
          <a:off x="20199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73041</xdr:rowOff>
    </xdr:from>
    <xdr:ext cx="469744" cy="259045"/>
    <xdr:sp macro="" textlink="">
      <xdr:nvSpPr>
        <xdr:cNvPr id="757" name="n_3mainValue【庁舎】&#10;一人当たり面積">
          <a:extLst>
            <a:ext uri="{FF2B5EF4-FFF2-40B4-BE49-F238E27FC236}">
              <a16:creationId xmlns:a16="http://schemas.microsoft.com/office/drawing/2014/main" id="{E1C98D63-18F5-47E0-BCDA-D73BBC58ED23}"/>
            </a:ext>
          </a:extLst>
        </xdr:cNvPr>
        <xdr:cNvSpPr txBox="1"/>
      </xdr:nvSpPr>
      <xdr:spPr>
        <a:xfrm>
          <a:off x="19310427" y="177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84472</xdr:rowOff>
    </xdr:from>
    <xdr:ext cx="469744" cy="259045"/>
    <xdr:sp macro="" textlink="">
      <xdr:nvSpPr>
        <xdr:cNvPr id="758" name="n_4mainValue【庁舎】&#10;一人当たり面積">
          <a:extLst>
            <a:ext uri="{FF2B5EF4-FFF2-40B4-BE49-F238E27FC236}">
              <a16:creationId xmlns:a16="http://schemas.microsoft.com/office/drawing/2014/main" id="{3F8F13E5-4BCD-4AD5-81E8-5BC0F1A73645}"/>
            </a:ext>
          </a:extLst>
        </xdr:cNvPr>
        <xdr:cNvSpPr txBox="1"/>
      </xdr:nvSpPr>
      <xdr:spPr>
        <a:xfrm>
          <a:off x="18421427" y="1774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0E2AE754-599F-4FCE-90F5-F8B002DFC5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94C4FE4F-4AD0-4C69-8CEF-1CCB5AE98FA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50024ABF-9AA2-4DA3-BDF6-94B652ECF28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①図書館・市民会館については、他の類似団体と比較しても同程度の老朽化といえる。体育館については、近年、中学校等の体育館を更新したため、体育館・プールは類似団体と比較して、減価償却率は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一方で、庁舎・福祉施設・保健センターについては、類似団体と比較しても、大きく老朽化が進んでいる。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②一人当たりの面積では、体育館、市民会館・保健センターが類似団体と比較しても大きい。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①、②の対策として、公共施設等総合管理計画及び個別施設計画に基づき施設の統廃合を検討を行い、適正規模での更新・改修等を行っていく必要がある。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19,863
19,673
81.85
15,060,090
14,572,730
154,699
6,980,400
12,611,673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保育所の民間譲渡に伴う</a:t>
          </a:r>
          <a:r>
            <a:rPr kumimoji="1" lang="ja-JP" altLang="ja-JP" sz="1100">
              <a:solidFill>
                <a:schemeClr val="dk1"/>
              </a:solidFill>
              <a:effectLst/>
              <a:latin typeface="+mn-lt"/>
              <a:ea typeface="+mn-ea"/>
              <a:cs typeface="+mn-cs"/>
            </a:rPr>
            <a:t>社会福祉費の密度補正の減</a:t>
          </a:r>
          <a:r>
            <a:rPr kumimoji="1" lang="ja-JP" altLang="en-US" sz="1100">
              <a:solidFill>
                <a:schemeClr val="dk1"/>
              </a:solidFill>
              <a:effectLst/>
              <a:latin typeface="+mn-lt"/>
              <a:ea typeface="+mn-ea"/>
              <a:cs typeface="+mn-cs"/>
            </a:rPr>
            <a:t>や生活保護者数の減に伴う生活保護費の密度補正の減</a:t>
          </a:r>
          <a:r>
            <a:rPr kumimoji="1" lang="ja-JP" altLang="ja-JP" sz="1100">
              <a:solidFill>
                <a:schemeClr val="dk1"/>
              </a:solidFill>
              <a:effectLst/>
              <a:latin typeface="+mn-lt"/>
              <a:ea typeface="+mn-ea"/>
              <a:cs typeface="+mn-cs"/>
            </a:rPr>
            <a:t>により基準財政需要額が減少し、かつ、</a:t>
          </a:r>
          <a:r>
            <a:rPr kumimoji="1" lang="ja-JP" altLang="en-US" sz="1100">
              <a:solidFill>
                <a:schemeClr val="dk1"/>
              </a:solidFill>
              <a:effectLst/>
              <a:latin typeface="+mn-lt"/>
              <a:ea typeface="+mn-ea"/>
              <a:cs typeface="+mn-cs"/>
            </a:rPr>
            <a:t>地方消費税交付金や配当割の増</a:t>
          </a:r>
          <a:r>
            <a:rPr kumimoji="1" lang="ja-JP" altLang="ja-JP" sz="1100">
              <a:solidFill>
                <a:schemeClr val="dk1"/>
              </a:solidFill>
              <a:effectLst/>
              <a:latin typeface="+mn-lt"/>
              <a:ea typeface="+mn-ea"/>
              <a:cs typeface="+mn-cs"/>
            </a:rPr>
            <a:t>により基準財政収入額が増加したことにより、単年度の財政力指数は前年度と比較して</a:t>
          </a:r>
          <a:r>
            <a:rPr kumimoji="1" lang="en-US" altLang="ja-JP" sz="1100">
              <a:solidFill>
                <a:schemeClr val="dk1"/>
              </a:solidFill>
              <a:effectLst/>
              <a:latin typeface="+mn-lt"/>
              <a:ea typeface="+mn-ea"/>
              <a:cs typeface="+mn-cs"/>
            </a:rPr>
            <a:t>0.008</a:t>
          </a:r>
          <a:r>
            <a:rPr kumimoji="1" lang="ja-JP" altLang="ja-JP" sz="1100">
              <a:solidFill>
                <a:schemeClr val="dk1"/>
              </a:solidFill>
              <a:effectLst/>
              <a:latin typeface="+mn-lt"/>
              <a:ea typeface="+mn-ea"/>
              <a:cs typeface="+mn-cs"/>
            </a:rPr>
            <a:t>ポイント上昇した。その一方で、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か年平均を算出する際に単年度の指数の高かった令和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年度が除外されたことにより、平均値としては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ポイント減少の</a:t>
          </a:r>
          <a:r>
            <a:rPr kumimoji="1" lang="en-US" altLang="ja-JP" sz="1100">
              <a:solidFill>
                <a:schemeClr val="dk1"/>
              </a:solidFill>
              <a:effectLst/>
              <a:latin typeface="+mn-lt"/>
              <a:ea typeface="+mn-ea"/>
              <a:cs typeface="+mn-cs"/>
            </a:rPr>
            <a:t>0.40</a:t>
          </a:r>
          <a:r>
            <a:rPr kumimoji="1" lang="ja-JP" altLang="ja-JP" sz="1100">
              <a:solidFill>
                <a:schemeClr val="dk1"/>
              </a:solidFill>
              <a:effectLst/>
              <a:latin typeface="+mn-lt"/>
              <a:ea typeface="+mn-ea"/>
              <a:cs typeface="+mn-cs"/>
            </a:rPr>
            <a:t>となった。類似団体平均よりも下回っているため、今後も休日訪問や差押物件のインターネット公売の実施などの市税収納率向上対策を中心とする歳入確保に努めていく。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年度は、普通交付税等の経常一般財源</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臨時財政対策債</a:t>
          </a:r>
          <a:r>
            <a:rPr lang="ja-JP" altLang="en-US" sz="1100" b="0" i="0" baseline="0">
              <a:solidFill>
                <a:schemeClr val="dk1"/>
              </a:solidFill>
              <a:effectLst/>
              <a:latin typeface="+mn-lt"/>
              <a:ea typeface="+mn-ea"/>
              <a:cs typeface="+mn-cs"/>
            </a:rPr>
            <a:t>等の分母</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r>
            <a:rPr lang="ja-JP" altLang="en-US" sz="1100" b="0" i="0" baseline="0">
              <a:solidFill>
                <a:schemeClr val="dk1"/>
              </a:solidFill>
              <a:effectLst/>
              <a:latin typeface="+mn-lt"/>
              <a:ea typeface="+mn-ea"/>
              <a:cs typeface="+mn-cs"/>
            </a:rPr>
            <a:t>ものの</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公立羽咋病院や下水道事業への補助費の減、交際費の減などにより</a:t>
          </a:r>
          <a:r>
            <a:rPr lang="ja-JP" altLang="ja-JP" sz="1100" b="0" i="0" baseline="0">
              <a:solidFill>
                <a:schemeClr val="dk1"/>
              </a:solidFill>
              <a:effectLst/>
              <a:latin typeface="+mn-lt"/>
              <a:ea typeface="+mn-ea"/>
              <a:cs typeface="+mn-cs"/>
            </a:rPr>
            <a:t>経常経費充当一財</a:t>
          </a:r>
          <a:r>
            <a:rPr lang="ja-JP" altLang="en-US" sz="1100" b="0" i="0" baseline="0">
              <a:solidFill>
                <a:schemeClr val="dk1"/>
              </a:solidFill>
              <a:effectLst/>
              <a:latin typeface="+mn-lt"/>
              <a:ea typeface="+mn-ea"/>
              <a:cs typeface="+mn-cs"/>
            </a:rPr>
            <a:t>の分子</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大きく減少</a:t>
          </a:r>
          <a:r>
            <a:rPr lang="ja-JP" altLang="ja-JP" sz="1100" b="0" i="0" baseline="0">
              <a:solidFill>
                <a:schemeClr val="dk1"/>
              </a:solidFill>
              <a:effectLst/>
              <a:latin typeface="+mn-lt"/>
              <a:ea typeface="+mn-ea"/>
              <a:cs typeface="+mn-cs"/>
            </a:rPr>
            <a:t>したことにより</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した。</a:t>
          </a:r>
          <a:endParaRPr lang="ja-JP" altLang="ja-JP" sz="1400">
            <a:effectLst/>
          </a:endParaRPr>
        </a:p>
        <a:p>
          <a:r>
            <a:rPr lang="ja-JP" altLang="ja-JP" sz="1100" b="0" i="0" baseline="0">
              <a:solidFill>
                <a:schemeClr val="dk1"/>
              </a:solidFill>
              <a:effectLst/>
              <a:latin typeface="+mn-lt"/>
              <a:ea typeface="+mn-ea"/>
              <a:cs typeface="+mn-cs"/>
            </a:rPr>
            <a:t>今後、物価高騰</a:t>
          </a:r>
          <a:r>
            <a:rPr lang="ja-JP" altLang="en-US" sz="1100" b="0" i="0" baseline="0">
              <a:solidFill>
                <a:schemeClr val="dk1"/>
              </a:solidFill>
              <a:effectLst/>
              <a:latin typeface="+mn-lt"/>
              <a:ea typeface="+mn-ea"/>
              <a:cs typeface="+mn-cs"/>
            </a:rPr>
            <a:t>対策費や施設の老朽化による需用費など経常経費</a:t>
          </a:r>
          <a:r>
            <a:rPr lang="ja-JP" altLang="ja-JP" sz="1100" b="0" i="0" baseline="0">
              <a:solidFill>
                <a:schemeClr val="dk1"/>
              </a:solidFill>
              <a:effectLst/>
              <a:latin typeface="+mn-lt"/>
              <a:ea typeface="+mn-ea"/>
              <a:cs typeface="+mn-cs"/>
            </a:rPr>
            <a:t>の増が見込まれることから、経常的な事業を精査し、事業の選択と集中により、財政健全化に引き続き努める必要がある。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63</xdr:row>
      <xdr:rowOff>33867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8695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63077</xdr:rowOff>
    </xdr:from>
    <xdr:to>
      <xdr:col>19</xdr:col>
      <xdr:colOff>133350</xdr:colOff>
      <xdr:row>63</xdr:row>
      <xdr:rowOff>33867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21527"/>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63077</xdr:rowOff>
    </xdr:from>
    <xdr:to>
      <xdr:col>15</xdr:col>
      <xdr:colOff>82550</xdr:colOff>
      <xdr:row>64</xdr:row>
      <xdr:rowOff>55456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21527"/>
          <a:ext cx="889000" cy="50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122344</xdr:rowOff>
    </xdr:from>
    <xdr:to>
      <xdr:col>11</xdr:col>
      <xdr:colOff>31750</xdr:colOff>
      <xdr:row>64</xdr:row>
      <xdr:rowOff>55456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236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122783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12277</xdr:rowOff>
    </xdr:from>
    <xdr:to>
      <xdr:col>15</xdr:col>
      <xdr:colOff>133350</xdr:colOff>
      <xdr:row>61</xdr:row>
      <xdr:rowOff>113877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124054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人件費については、退職者の減による減額があるものの、令和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日に発生した能登半島地震への対応のため増加している。</a:t>
          </a: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羽咋駅周辺賑わい交流拠点施設のオープンに伴う委託料等の増加に加え、能登半島地震に伴う災害廃棄物仮置場運営費などにより著しく増加した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と同水準となった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今後、能登半島地震からの復旧・復興に伴いさらなる増加が見込まれるため、</a:t>
          </a:r>
          <a:r>
            <a:rPr kumimoji="1" lang="ja-JP" altLang="ja-JP" sz="1100">
              <a:solidFill>
                <a:schemeClr val="dk1"/>
              </a:solidFill>
              <a:effectLst/>
              <a:latin typeface="+mn-lt"/>
              <a:ea typeface="+mn-ea"/>
              <a:cs typeface="+mn-cs"/>
            </a:rPr>
            <a:t>事業の見直しや民間委託、市役所の機構改革などによる業務の効率化を進めていく</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136185</xdr:rowOff>
    </xdr:from>
    <xdr:to>
      <xdr:col>23</xdr:col>
      <xdr:colOff>133350</xdr:colOff>
      <xdr:row>84</xdr:row>
      <xdr:rowOff>60181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66535"/>
          <a:ext cx="838200" cy="9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59905</xdr:rowOff>
    </xdr:from>
    <xdr:to>
      <xdr:col>19</xdr:col>
      <xdr:colOff>133350</xdr:colOff>
      <xdr:row>83</xdr:row>
      <xdr:rowOff>136185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90255"/>
          <a:ext cx="889000" cy="7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16664</xdr:rowOff>
    </xdr:from>
    <xdr:to>
      <xdr:col>15</xdr:col>
      <xdr:colOff>82550</xdr:colOff>
      <xdr:row>83</xdr:row>
      <xdr:rowOff>59905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47014"/>
          <a:ext cx="889000" cy="4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95002</xdr:rowOff>
    </xdr:from>
    <xdr:to>
      <xdr:col>11</xdr:col>
      <xdr:colOff>31750</xdr:colOff>
      <xdr:row>83</xdr:row>
      <xdr:rowOff>16664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53902"/>
          <a:ext cx="889000" cy="9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9381</xdr:rowOff>
    </xdr:from>
    <xdr:to>
      <xdr:col>23</xdr:col>
      <xdr:colOff>184150</xdr:colOff>
      <xdr:row>84</xdr:row>
      <xdr:rowOff>110981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25908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5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85385</xdr:rowOff>
    </xdr:from>
    <xdr:to>
      <xdr:col>19</xdr:col>
      <xdr:colOff>184150</xdr:colOff>
      <xdr:row>84</xdr:row>
      <xdr:rowOff>15535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25712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84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9105</xdr:rowOff>
    </xdr:from>
    <xdr:to>
      <xdr:col>15</xdr:col>
      <xdr:colOff>133350</xdr:colOff>
      <xdr:row>83</xdr:row>
      <xdr:rowOff>110705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3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120882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0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137314</xdr:rowOff>
    </xdr:from>
    <xdr:to>
      <xdr:col>11</xdr:col>
      <xdr:colOff>82550</xdr:colOff>
      <xdr:row>83</xdr:row>
      <xdr:rowOff>67464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9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77641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44202</xdr:rowOff>
    </xdr:from>
    <xdr:to>
      <xdr:col>7</xdr:col>
      <xdr:colOff>31750</xdr:colOff>
      <xdr:row>82</xdr:row>
      <xdr:rowOff>145802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0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155979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7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ラスパイレス指数は類似団体と比較して低い水準となっている。</a:t>
          </a:r>
          <a:endParaRPr lang="ja-JP" altLang="ja-JP" sz="1400">
            <a:effectLst/>
          </a:endParaRPr>
        </a:p>
        <a:p>
          <a:r>
            <a:rPr kumimoji="1" lang="ja-JP" altLang="ja-JP" sz="1100">
              <a:solidFill>
                <a:schemeClr val="dk1"/>
              </a:solidFill>
              <a:effectLst/>
              <a:latin typeface="+mn-lt"/>
              <a:ea typeface="+mn-ea"/>
              <a:cs typeface="+mn-cs"/>
            </a:rPr>
            <a:t>今後も人事評価や人事院勧告に基づいた給与の適正化に努める。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159544</xdr:rowOff>
    </xdr:from>
    <xdr:to>
      <xdr:col>81</xdr:col>
      <xdr:colOff>44450</xdr:colOff>
      <xdr:row>82</xdr:row>
      <xdr:rowOff>48419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04699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18256</xdr:rowOff>
    </xdr:from>
    <xdr:to>
      <xdr:col>77</xdr:col>
      <xdr:colOff>44450</xdr:colOff>
      <xdr:row>82</xdr:row>
      <xdr:rowOff>48419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07715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69056</xdr:rowOff>
    </xdr:from>
    <xdr:to>
      <xdr:col>72</xdr:col>
      <xdr:colOff>203200</xdr:colOff>
      <xdr:row>82</xdr:row>
      <xdr:rowOff>18256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95650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69056</xdr:rowOff>
    </xdr:from>
    <xdr:to>
      <xdr:col>68</xdr:col>
      <xdr:colOff>152400</xdr:colOff>
      <xdr:row>81</xdr:row>
      <xdr:rowOff>84138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95650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108744</xdr:rowOff>
    </xdr:from>
    <xdr:to>
      <xdr:col>81</xdr:col>
      <xdr:colOff>95250</xdr:colOff>
      <xdr:row>82</xdr:row>
      <xdr:rowOff>38894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9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125271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4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169069</xdr:rowOff>
    </xdr:from>
    <xdr:to>
      <xdr:col>77</xdr:col>
      <xdr:colOff>95250</xdr:colOff>
      <xdr:row>82</xdr:row>
      <xdr:rowOff>99219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5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109396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25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138906</xdr:rowOff>
    </xdr:from>
    <xdr:to>
      <xdr:col>73</xdr:col>
      <xdr:colOff>44450</xdr:colOff>
      <xdr:row>82</xdr:row>
      <xdr:rowOff>69056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2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79233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9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18256</xdr:rowOff>
    </xdr:from>
    <xdr:to>
      <xdr:col>68</xdr:col>
      <xdr:colOff>203200</xdr:colOff>
      <xdr:row>81</xdr:row>
      <xdr:rowOff>119856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130033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7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33338</xdr:rowOff>
    </xdr:from>
    <xdr:to>
      <xdr:col>64</xdr:col>
      <xdr:colOff>152400</xdr:colOff>
      <xdr:row>81</xdr:row>
      <xdr:rowOff>134938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145115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「職員定員管理適正化計画」に基づき職員数の抑制を行って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人口千人当たり職員数は類似団体と比較して低くなっている。</a:t>
          </a:r>
          <a:endParaRPr lang="ja-JP" altLang="ja-JP" sz="1400">
            <a:effectLst/>
          </a:endParaRPr>
        </a:p>
        <a:p>
          <a:r>
            <a:rPr kumimoji="1" lang="ja-JP" altLang="ja-JP" sz="1100">
              <a:solidFill>
                <a:schemeClr val="dk1"/>
              </a:solidFill>
              <a:effectLst/>
              <a:latin typeface="+mn-lt"/>
              <a:ea typeface="+mn-ea"/>
              <a:cs typeface="+mn-cs"/>
            </a:rPr>
            <a:t>今後も事業の見直しや民間委託、市役所の機構改革やデジタル技術の活用などを進め、業務効率化をはかり、引き続き適正な職員数の維持に努める。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127665</xdr:rowOff>
    </xdr:from>
    <xdr:to>
      <xdr:col>81</xdr:col>
      <xdr:colOff>44450</xdr:colOff>
      <xdr:row>60</xdr:row>
      <xdr:rowOff>151795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1466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111578</xdr:rowOff>
    </xdr:from>
    <xdr:to>
      <xdr:col>77</xdr:col>
      <xdr:colOff>44450</xdr:colOff>
      <xdr:row>60</xdr:row>
      <xdr:rowOff>127665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9857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96641</xdr:rowOff>
    </xdr:from>
    <xdr:to>
      <xdr:col>72</xdr:col>
      <xdr:colOff>203200</xdr:colOff>
      <xdr:row>60</xdr:row>
      <xdr:rowOff>111578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83641"/>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93194</xdr:rowOff>
    </xdr:from>
    <xdr:to>
      <xdr:col>68</xdr:col>
      <xdr:colOff>152400</xdr:colOff>
      <xdr:row>60</xdr:row>
      <xdr:rowOff>96641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8019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100995</xdr:rowOff>
    </xdr:from>
    <xdr:to>
      <xdr:col>81</xdr:col>
      <xdr:colOff>95250</xdr:colOff>
      <xdr:row>61</xdr:row>
      <xdr:rowOff>31145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117522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76865</xdr:rowOff>
    </xdr:from>
    <xdr:to>
      <xdr:col>77</xdr:col>
      <xdr:colOff>95250</xdr:colOff>
      <xdr:row>61</xdr:row>
      <xdr:rowOff>7015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6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17192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3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60778</xdr:rowOff>
    </xdr:from>
    <xdr:to>
      <xdr:col>73</xdr:col>
      <xdr:colOff>44450</xdr:colOff>
      <xdr:row>60</xdr:row>
      <xdr:rowOff>162378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45841</xdr:rowOff>
    </xdr:from>
    <xdr:to>
      <xdr:col>68</xdr:col>
      <xdr:colOff>203200</xdr:colOff>
      <xdr:row>60</xdr:row>
      <xdr:rowOff>147441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157618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42394</xdr:rowOff>
    </xdr:from>
    <xdr:to>
      <xdr:col>64</xdr:col>
      <xdr:colOff>152400</xdr:colOff>
      <xdr:row>60</xdr:row>
      <xdr:rowOff>143994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154171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9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年度から交付税措置率の高い過疎対策事業債を発行していることや繰上償還を毎年行っていることで</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度まで</a:t>
          </a:r>
          <a:r>
            <a:rPr kumimoji="1" lang="ja-JP" altLang="ja-JP" sz="1100">
              <a:solidFill>
                <a:schemeClr val="dk1"/>
              </a:solidFill>
              <a:effectLst/>
              <a:latin typeface="+mn-lt"/>
              <a:ea typeface="+mn-ea"/>
              <a:cs typeface="+mn-cs"/>
            </a:rPr>
            <a:t>は減少傾向に</a:t>
          </a:r>
          <a:r>
            <a:rPr kumimoji="1" lang="ja-JP" altLang="en-US" sz="1100">
              <a:solidFill>
                <a:schemeClr val="dk1"/>
              </a:solidFill>
              <a:effectLst/>
              <a:latin typeface="+mn-lt"/>
              <a:ea typeface="+mn-ea"/>
              <a:cs typeface="+mn-cs"/>
            </a:rPr>
            <a:t>あったが、小中学校の空調整備や羽咋郡市広域圏事務組合のリサイクルセンター整備を含む過疎対策事業債</a:t>
          </a:r>
          <a:r>
            <a:rPr kumimoji="1" lang="ja-JP" altLang="ja-JP" sz="1100">
              <a:solidFill>
                <a:schemeClr val="dk1"/>
              </a:solidFill>
              <a:effectLst/>
              <a:latin typeface="+mn-lt"/>
              <a:ea typeface="+mn-ea"/>
              <a:cs typeface="+mn-cs"/>
            </a:rPr>
            <a:t>の元金償還が開始</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公債費比率が増加した。今後も大型事業である羽咋駅周辺整備事業や</a:t>
          </a:r>
          <a:r>
            <a:rPr kumimoji="1" lang="ja-JP" altLang="ja-JP" sz="1100">
              <a:solidFill>
                <a:schemeClr val="dk1"/>
              </a:solidFill>
              <a:effectLst/>
              <a:latin typeface="+mn-lt"/>
              <a:ea typeface="+mn-ea"/>
              <a:cs typeface="+mn-cs"/>
            </a:rPr>
            <a:t>老朽化した公共施設の大規模改修、</a:t>
          </a:r>
          <a:r>
            <a:rPr kumimoji="1" lang="ja-JP" altLang="en-US" sz="1100">
              <a:solidFill>
                <a:schemeClr val="dk1"/>
              </a:solidFill>
              <a:effectLst/>
              <a:latin typeface="+mn-lt"/>
              <a:ea typeface="+mn-ea"/>
              <a:cs typeface="+mn-cs"/>
            </a:rPr>
            <a:t>能登半島地震災害復旧のため</a:t>
          </a:r>
          <a:r>
            <a:rPr kumimoji="1" lang="ja-JP" altLang="ja-JP" sz="1100">
              <a:solidFill>
                <a:schemeClr val="dk1"/>
              </a:solidFill>
              <a:effectLst/>
              <a:latin typeface="+mn-lt"/>
              <a:ea typeface="+mn-ea"/>
              <a:cs typeface="+mn-cs"/>
            </a:rPr>
            <a:t>公債費は上昇する見込で</a:t>
          </a:r>
          <a:r>
            <a:rPr kumimoji="1" lang="ja-JP" altLang="en-US" sz="1100">
              <a:solidFill>
                <a:schemeClr val="dk1"/>
              </a:solidFill>
              <a:effectLst/>
              <a:latin typeface="+mn-lt"/>
              <a:ea typeface="+mn-ea"/>
              <a:cs typeface="+mn-cs"/>
            </a:rPr>
            <a:t>あり、引き</a:t>
          </a:r>
          <a:r>
            <a:rPr kumimoji="1" lang="ja-JP" altLang="ja-JP" sz="1100">
              <a:solidFill>
                <a:schemeClr val="dk1"/>
              </a:solidFill>
              <a:effectLst/>
              <a:latin typeface="+mn-lt"/>
              <a:ea typeface="+mn-ea"/>
              <a:cs typeface="+mn-cs"/>
            </a:rPr>
            <a:t>続き繰上償還を行い公債費負担の軽減に努める必要がある。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81038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160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81038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41</xdr:row>
      <xdr:rowOff>58965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39038"/>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42</xdr:row>
      <xdr:rowOff>13909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88415"/>
          <a:ext cx="8890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142015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以下となっている。要因としては、公営企業の地方債現在高の減少や市債の繰上償還の実施により、交付税措置を除いた実質的借入金が減少したことや、まちづくり基金などに積み立てを行ったことなどによるもの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154779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483</xdr:rowOff>
    </xdr:from>
    <xdr:to>
      <xdr:col>64</xdr:col>
      <xdr:colOff>152400</xdr:colOff>
      <xdr:row>14</xdr:row>
      <xdr:rowOff>102083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4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112260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6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19,863
19,673
81.85
15,060,090
14,572,730
154,699
6,980,400
12,611,673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「職員定員管理適正化計画」に基づき職員数の削減を行うことで</a:t>
          </a:r>
          <a:r>
            <a:rPr kumimoji="1" lang="ja-JP" altLang="en-US" sz="1100">
              <a:solidFill>
                <a:schemeClr val="dk1"/>
              </a:solidFill>
              <a:effectLst/>
              <a:latin typeface="+mn-lt"/>
              <a:ea typeface="+mn-ea"/>
              <a:cs typeface="+mn-cs"/>
            </a:rPr>
            <a:t>人件費は類似団体平均と比較して</a:t>
          </a:r>
          <a:r>
            <a:rPr kumimoji="1" lang="ja-JP" altLang="ja-JP" sz="1100">
              <a:solidFill>
                <a:schemeClr val="dk1"/>
              </a:solidFill>
              <a:effectLst/>
              <a:latin typeface="+mn-lt"/>
              <a:ea typeface="+mn-ea"/>
              <a:cs typeface="+mn-cs"/>
            </a:rPr>
            <a:t>低くなっている。</a:t>
          </a:r>
          <a:endParaRPr lang="ja-JP" altLang="ja-JP" sz="1400">
            <a:effectLst/>
          </a:endParaRPr>
        </a:p>
        <a:p>
          <a:r>
            <a:rPr kumimoji="1" lang="ja-JP" altLang="ja-JP" sz="1100">
              <a:solidFill>
                <a:schemeClr val="dk1"/>
              </a:solidFill>
              <a:effectLst/>
              <a:latin typeface="+mn-lt"/>
              <a:ea typeface="+mn-ea"/>
              <a:cs typeface="+mn-cs"/>
            </a:rPr>
            <a:t>今後も事業の見直しや民間委託、デジタル技術の活用などによる業務効率化を進め、引き続き適正な職員数に努める。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65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34</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5880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38752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82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69850</xdr:rowOff>
    </xdr:from>
    <xdr:to>
      <xdr:col>19</xdr:col>
      <xdr:colOff>187325</xdr:colOff>
      <xdr:row>34</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5899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38100</xdr:rowOff>
    </xdr:from>
    <xdr:to>
      <xdr:col>20</xdr:col>
      <xdr:colOff>38100</xdr:colOff>
      <xdr:row>37</xdr:row>
      <xdr:rowOff>139700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124477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69850</xdr:rowOff>
    </xdr:from>
    <xdr:to>
      <xdr:col>15</xdr:col>
      <xdr:colOff>98425</xdr:colOff>
      <xdr:row>34</xdr:row>
      <xdr:rowOff>136525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58991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142875</xdr:rowOff>
    </xdr:from>
    <xdr:to>
      <xdr:col>15</xdr:col>
      <xdr:colOff>149225</xdr:colOff>
      <xdr:row>37</xdr:row>
      <xdr:rowOff>73025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57802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60325</xdr:rowOff>
    </xdr:from>
    <xdr:to>
      <xdr:col>11</xdr:col>
      <xdr:colOff>9525</xdr:colOff>
      <xdr:row>34</xdr:row>
      <xdr:rowOff>136525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571817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66675</xdr:rowOff>
    </xdr:from>
    <xdr:to>
      <xdr:col>11</xdr:col>
      <xdr:colOff>60325</xdr:colOff>
      <xdr:row>37</xdr:row>
      <xdr:rowOff>168275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153052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49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28575</xdr:rowOff>
    </xdr:from>
    <xdr:to>
      <xdr:col>6</xdr:col>
      <xdr:colOff>171450</xdr:colOff>
      <xdr:row>36</xdr:row>
      <xdr:rowOff>130175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114952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80027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19050</xdr:rowOff>
    </xdr:from>
    <xdr:to>
      <xdr:col>20</xdr:col>
      <xdr:colOff>38100</xdr:colOff>
      <xdr:row>34</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19050</xdr:rowOff>
    </xdr:from>
    <xdr:to>
      <xdr:col>15</xdr:col>
      <xdr:colOff>149225</xdr:colOff>
      <xdr:row>34</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85725</xdr:rowOff>
    </xdr:from>
    <xdr:to>
      <xdr:col>11</xdr:col>
      <xdr:colOff>60325</xdr:colOff>
      <xdr:row>35</xdr:row>
      <xdr:rowOff>15875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91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26052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68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xdr:rowOff>
    </xdr:from>
    <xdr:to>
      <xdr:col>6</xdr:col>
      <xdr:colOff>171450</xdr:colOff>
      <xdr:row>33</xdr:row>
      <xdr:rowOff>111125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6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121302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43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燃料・物価高騰の影響や労務単価の増などにより、庁舎、公園、学校等各種施設の維持管理にかかる委託料などが増加し、物件費全体として増額となった。</a:t>
          </a:r>
          <a:endParaRPr lang="ja-JP" altLang="ja-JP" sz="1400">
            <a:effectLst/>
          </a:endParaRPr>
        </a:p>
        <a:p>
          <a:r>
            <a:rPr kumimoji="1" lang="ja-JP" altLang="ja-JP" sz="1100">
              <a:solidFill>
                <a:schemeClr val="dk1"/>
              </a:solidFill>
              <a:effectLst/>
              <a:latin typeface="+mn-lt"/>
              <a:ea typeface="+mn-ea"/>
              <a:cs typeface="+mn-cs"/>
            </a:rPr>
            <a:t>今後は業務の民間委託が進み、また、行政事務の</a:t>
          </a:r>
          <a:r>
            <a:rPr kumimoji="1" lang="ja-JP" altLang="en-US" sz="1100">
              <a:solidFill>
                <a:schemeClr val="dk1"/>
              </a:solidFill>
              <a:effectLst/>
              <a:latin typeface="+mn-lt"/>
              <a:ea typeface="+mn-ea"/>
              <a:cs typeface="+mn-cs"/>
            </a:rPr>
            <a:t>デジタル</a:t>
          </a:r>
          <a:r>
            <a:rPr kumimoji="1" lang="ja-JP" altLang="ja-JP" sz="1100">
              <a:solidFill>
                <a:schemeClr val="dk1"/>
              </a:solidFill>
              <a:effectLst/>
              <a:latin typeface="+mn-lt"/>
              <a:ea typeface="+mn-ea"/>
              <a:cs typeface="+mn-cs"/>
            </a:rPr>
            <a:t>化の推進に伴うシステム</a:t>
          </a:r>
          <a:r>
            <a:rPr kumimoji="1" lang="ja-JP" altLang="en-US" sz="1100">
              <a:solidFill>
                <a:schemeClr val="dk1"/>
              </a:solidFill>
              <a:effectLst/>
              <a:latin typeface="+mn-lt"/>
              <a:ea typeface="+mn-ea"/>
              <a:cs typeface="+mn-cs"/>
            </a:rPr>
            <a:t>導入</a:t>
          </a:r>
          <a:r>
            <a:rPr kumimoji="1" lang="ja-JP" altLang="ja-JP" sz="1100">
              <a:solidFill>
                <a:schemeClr val="dk1"/>
              </a:solidFill>
              <a:effectLst/>
              <a:latin typeface="+mn-lt"/>
              <a:ea typeface="+mn-ea"/>
              <a:cs typeface="+mn-cs"/>
            </a:rPr>
            <a:t>などにより委託料がさらに増加すること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予想されるため、公共施設の見直し等で、維持管理費用の削減に努める。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101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7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146050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7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73660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17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保育所の民間譲渡により</a:t>
          </a:r>
          <a:r>
            <a:rPr kumimoji="1" lang="ja-JP" altLang="ja-JP" sz="1100">
              <a:solidFill>
                <a:schemeClr val="dk1"/>
              </a:solidFill>
              <a:effectLst/>
              <a:latin typeface="+mn-lt"/>
              <a:ea typeface="+mn-ea"/>
              <a:cs typeface="+mn-cs"/>
            </a:rPr>
            <a:t>認定こども園運営</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において</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増額となった。</a:t>
          </a:r>
          <a:endParaRPr lang="ja-JP" altLang="ja-JP" sz="1400">
            <a:effectLst/>
          </a:endParaRPr>
        </a:p>
        <a:p>
          <a:r>
            <a:rPr kumimoji="1" lang="ja-JP" altLang="ja-JP" sz="1100">
              <a:solidFill>
                <a:schemeClr val="dk1"/>
              </a:solidFill>
              <a:effectLst/>
              <a:latin typeface="+mn-lt"/>
              <a:ea typeface="+mn-ea"/>
              <a:cs typeface="+mn-cs"/>
            </a:rPr>
            <a:t>今後は、高齢化に伴う医療費の増加等が見込まれることから、介護予防の強化や、市単独助成事業の取捨選択により、歳出の抑制に努める。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88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58965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788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58965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31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91622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31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127199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内容は他会計への繰出金で、類似団体と比較して僅かに低い水準となっているが、今後は、高齢化に伴い介護保険や後期高齢者医療の特別会計への繰出金の増加が予測され、その割合は増加する見込みである。今後も事業の適正化を図り経費の削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43180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636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35560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68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35560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568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50800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3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年度には</a:t>
          </a:r>
          <a:r>
            <a:rPr kumimoji="1" lang="ja-JP" altLang="ja-JP" sz="1100">
              <a:solidFill>
                <a:schemeClr val="dk1"/>
              </a:solidFill>
              <a:effectLst/>
              <a:latin typeface="+mn-lt"/>
              <a:ea typeface="+mn-ea"/>
              <a:cs typeface="+mn-cs"/>
            </a:rPr>
            <a:t>ごみ処理等にかかる広域圏事務組合衛生費分担金、公立羽咋病院事業負担金の増加により補助費等が増加。</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広域圏事務組合衛生費分担金</a:t>
          </a:r>
          <a:r>
            <a:rPr kumimoji="1" lang="ja-JP" altLang="en-US" sz="1100">
              <a:solidFill>
                <a:schemeClr val="dk1"/>
              </a:solidFill>
              <a:effectLst/>
              <a:latin typeface="+mn-lt"/>
              <a:ea typeface="+mn-ea"/>
              <a:cs typeface="+mn-cs"/>
            </a:rPr>
            <a:t>がさらに増加したものの、前述の病院事業や下水道事業負担金が大きく減少した。</a:t>
          </a:r>
          <a:endParaRPr lang="ja-JP" altLang="ja-JP" sz="1400">
            <a:effectLst/>
          </a:endParaRPr>
        </a:p>
        <a:p>
          <a:r>
            <a:rPr kumimoji="1" lang="ja-JP" altLang="ja-JP" sz="1100">
              <a:solidFill>
                <a:schemeClr val="dk1"/>
              </a:solidFill>
              <a:effectLst/>
              <a:latin typeface="+mn-lt"/>
              <a:ea typeface="+mn-ea"/>
              <a:cs typeface="+mn-cs"/>
            </a:rPr>
            <a:t>今後ごみ処理施設建設や火葬場整備など、大型事業が予定されているため、分担金が増大する見込み。引き続き、一部事務組合の運営に注視し、適正な運営を求めていく。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113284</xdr:rowOff>
    </xdr:from>
    <xdr:to>
      <xdr:col>82</xdr:col>
      <xdr:colOff>107950</xdr:colOff>
      <xdr:row>39</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62838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90424</xdr:rowOff>
    </xdr:from>
    <xdr:to>
      <xdr:col>78</xdr:col>
      <xdr:colOff>69850</xdr:colOff>
      <xdr:row>39</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6055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154432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6055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154432</xdr:rowOff>
    </xdr:from>
    <xdr:to>
      <xdr:col>69</xdr:col>
      <xdr:colOff>92075</xdr:colOff>
      <xdr:row>39</xdr:row>
      <xdr:rowOff>5842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6695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62484</xdr:rowOff>
    </xdr:from>
    <xdr:to>
      <xdr:col>82</xdr:col>
      <xdr:colOff>158750</xdr:colOff>
      <xdr:row>38</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34561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103632</xdr:rowOff>
    </xdr:from>
    <xdr:to>
      <xdr:col>69</xdr:col>
      <xdr:colOff>142875</xdr:colOff>
      <xdr:row>39</xdr:row>
      <xdr:rowOff>33782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18559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126492</xdr:rowOff>
    </xdr:from>
    <xdr:to>
      <xdr:col>65</xdr:col>
      <xdr:colOff>53975</xdr:colOff>
      <xdr:row>39</xdr:row>
      <xdr:rowOff>56642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41419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年度臨時財政対策債や平成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年度の全国緊急防災施策等債の償還終了により、経常</a:t>
          </a:r>
          <a:r>
            <a:rPr kumimoji="1" lang="ja-JP" altLang="ja-JP" sz="1100">
              <a:solidFill>
                <a:schemeClr val="dk1"/>
              </a:solidFill>
              <a:effectLst/>
              <a:latin typeface="+mn-lt"/>
              <a:ea typeface="+mn-ea"/>
              <a:cs typeface="+mn-cs"/>
            </a:rPr>
            <a:t>公債費の金額としては令和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63,487</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の減となっている。</a:t>
          </a:r>
          <a:endParaRPr lang="ja-JP" altLang="ja-JP" sz="1400">
            <a:effectLst/>
          </a:endParaRPr>
        </a:p>
        <a:p>
          <a:r>
            <a:rPr kumimoji="1" lang="ja-JP" altLang="ja-JP" sz="1100">
              <a:solidFill>
                <a:schemeClr val="dk1"/>
              </a:solidFill>
              <a:effectLst/>
              <a:latin typeface="+mn-lt"/>
              <a:ea typeface="+mn-ea"/>
              <a:cs typeface="+mn-cs"/>
            </a:rPr>
            <a:t>今後は、羽咋駅周辺整備事業、一部事務組合における新ごみ焼却施設建設等の投資的経費が見込まれることから、今後も繰上償還を行い、公債費の平準化を図る必要がある。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143002</xdr:rowOff>
    </xdr:from>
    <xdr:to>
      <xdr:col>24</xdr:col>
      <xdr:colOff>25400</xdr:colOff>
      <xdr:row>77</xdr:row>
      <xdr:rowOff>170435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446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170435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217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120142</xdr:rowOff>
    </xdr:from>
    <xdr:to>
      <xdr:col>15</xdr:col>
      <xdr:colOff>98425</xdr:colOff>
      <xdr:row>78</xdr:row>
      <xdr:rowOff>72137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21792"/>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72137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3995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108729</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3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69342</xdr:rowOff>
    </xdr:from>
    <xdr:to>
      <xdr:col>15</xdr:col>
      <xdr:colOff>149225</xdr:colOff>
      <xdr:row>77</xdr:row>
      <xdr:rowOff>170942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物件費・扶助費・繰出金</a:t>
          </a:r>
          <a:r>
            <a:rPr kumimoji="1" lang="ja-JP" altLang="ja-JP" sz="1100">
              <a:solidFill>
                <a:schemeClr val="dk1"/>
              </a:solidFill>
              <a:effectLst/>
              <a:latin typeface="+mn-lt"/>
              <a:ea typeface="+mn-ea"/>
              <a:cs typeface="+mn-cs"/>
            </a:rPr>
            <a:t>において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があったたものの、</a:t>
          </a:r>
          <a:r>
            <a:rPr kumimoji="1" lang="ja-JP" altLang="en-US" sz="1100">
              <a:solidFill>
                <a:schemeClr val="dk1"/>
              </a:solidFill>
              <a:effectLst/>
              <a:latin typeface="+mn-lt"/>
              <a:ea typeface="+mn-ea"/>
              <a:cs typeface="+mn-cs"/>
            </a:rPr>
            <a:t>補助費や人件費・維持補修費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したことにより、経常収支比率に占める公債費以外の割合は前年度と</a:t>
          </a:r>
          <a:r>
            <a:rPr kumimoji="1" lang="ja-JP" altLang="en-US" sz="1100">
              <a:solidFill>
                <a:schemeClr val="dk1"/>
              </a:solidFill>
              <a:effectLst/>
              <a:latin typeface="+mn-lt"/>
              <a:ea typeface="+mn-ea"/>
              <a:cs typeface="+mn-cs"/>
            </a:rPr>
            <a:t>同値となった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経常経費に占める一部事務組合等への繰出等が大きいことから、今後も一部事務組合や公営企業へ効率のよい財政運営を求めていく。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29845</xdr:rowOff>
    </xdr:from>
    <xdr:to>
      <xdr:col>82</xdr:col>
      <xdr:colOff>107950</xdr:colOff>
      <xdr:row>75</xdr:row>
      <xdr:rowOff>29845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88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41275</xdr:rowOff>
    </xdr:from>
    <xdr:to>
      <xdr:col>78</xdr:col>
      <xdr:colOff>69850</xdr:colOff>
      <xdr:row>75</xdr:row>
      <xdr:rowOff>29845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2857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41275</xdr:rowOff>
    </xdr:from>
    <xdr:to>
      <xdr:col>73</xdr:col>
      <xdr:colOff>180975</xdr:colOff>
      <xdr:row>75</xdr:row>
      <xdr:rowOff>75565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2857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58420</xdr:rowOff>
    </xdr:from>
    <xdr:to>
      <xdr:col>69</xdr:col>
      <xdr:colOff>92075</xdr:colOff>
      <xdr:row>75</xdr:row>
      <xdr:rowOff>75565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9171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150495</xdr:rowOff>
    </xdr:from>
    <xdr:to>
      <xdr:col>82</xdr:col>
      <xdr:colOff>158750</xdr:colOff>
      <xdr:row>75</xdr:row>
      <xdr:rowOff>80645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167022</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68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150495</xdr:rowOff>
    </xdr:from>
    <xdr:to>
      <xdr:col>78</xdr:col>
      <xdr:colOff>120650</xdr:colOff>
      <xdr:row>75</xdr:row>
      <xdr:rowOff>80645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90822</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0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161925</xdr:rowOff>
    </xdr:from>
    <xdr:to>
      <xdr:col>74</xdr:col>
      <xdr:colOff>31750</xdr:colOff>
      <xdr:row>74</xdr:row>
      <xdr:rowOff>92075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102252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24765</xdr:rowOff>
    </xdr:from>
    <xdr:to>
      <xdr:col>69</xdr:col>
      <xdr:colOff>142875</xdr:colOff>
      <xdr:row>75</xdr:row>
      <xdr:rowOff>126365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xdr:rowOff>
    </xdr:from>
    <xdr:to>
      <xdr:col>65</xdr:col>
      <xdr:colOff>53975</xdr:colOff>
      <xdr:row>75</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119397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55326</xdr:rowOff>
    </xdr:from>
    <xdr:to>
      <xdr:col>29</xdr:col>
      <xdr:colOff>127000</xdr:colOff>
      <xdr:row>17</xdr:row>
      <xdr:rowOff>144206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17601"/>
          <a:ext cx="647700" cy="88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144206</xdr:rowOff>
    </xdr:from>
    <xdr:to>
      <xdr:col>26</xdr:col>
      <xdr:colOff>50800</xdr:colOff>
      <xdr:row>17</xdr:row>
      <xdr:rowOff>153472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06481"/>
          <a:ext cx="698500" cy="9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153472</xdr:rowOff>
    </xdr:from>
    <xdr:to>
      <xdr:col>22</xdr:col>
      <xdr:colOff>114300</xdr:colOff>
      <xdr:row>18</xdr:row>
      <xdr:rowOff>14224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15747"/>
          <a:ext cx="698500" cy="32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14224</xdr:rowOff>
    </xdr:from>
    <xdr:to>
      <xdr:col>18</xdr:col>
      <xdr:colOff>177800</xdr:colOff>
      <xdr:row>18</xdr:row>
      <xdr:rowOff>72014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47949"/>
          <a:ext cx="698500" cy="57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4526</xdr:rowOff>
    </xdr:from>
    <xdr:to>
      <xdr:col>29</xdr:col>
      <xdr:colOff>177800</xdr:colOff>
      <xdr:row>17</xdr:row>
      <xdr:rowOff>106126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6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148053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3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93406</xdr:rowOff>
    </xdr:from>
    <xdr:to>
      <xdr:col>26</xdr:col>
      <xdr:colOff>101600</xdr:colOff>
      <xdr:row>18</xdr:row>
      <xdr:rowOff>23556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5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8333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42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102672</xdr:rowOff>
    </xdr:from>
    <xdr:to>
      <xdr:col>22</xdr:col>
      <xdr:colOff>165100</xdr:colOff>
      <xdr:row>18</xdr:row>
      <xdr:rowOff>32822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64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17599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5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134874</xdr:rowOff>
    </xdr:from>
    <xdr:to>
      <xdr:col>19</xdr:col>
      <xdr:colOff>38100</xdr:colOff>
      <xdr:row>18</xdr:row>
      <xdr:rowOff>65024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7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49801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8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21214</xdr:rowOff>
    </xdr:from>
    <xdr:to>
      <xdr:col>15</xdr:col>
      <xdr:colOff>101600</xdr:colOff>
      <xdr:row>18</xdr:row>
      <xdr:rowOff>122814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5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107591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237544</xdr:rowOff>
    </xdr:from>
    <xdr:to>
      <xdr:col>29</xdr:col>
      <xdr:colOff>127000</xdr:colOff>
      <xdr:row>35</xdr:row>
      <xdr:rowOff>309488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47894"/>
          <a:ext cx="647700" cy="71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309488</xdr:rowOff>
    </xdr:from>
    <xdr:to>
      <xdr:col>26</xdr:col>
      <xdr:colOff>50800</xdr:colOff>
      <xdr:row>36</xdr:row>
      <xdr:rowOff>81933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19838"/>
          <a:ext cx="698500" cy="115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xdr:rowOff>
    </xdr:from>
    <xdr:to>
      <xdr:col>22</xdr:col>
      <xdr:colOff>114300</xdr:colOff>
      <xdr:row>36</xdr:row>
      <xdr:rowOff>81933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53345"/>
          <a:ext cx="698500" cy="81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95</xdr:rowOff>
    </xdr:from>
    <xdr:to>
      <xdr:col>18</xdr:col>
      <xdr:colOff>177800</xdr:colOff>
      <xdr:row>36</xdr:row>
      <xdr:rowOff>1858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53345"/>
          <a:ext cx="698500" cy="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186744</xdr:rowOff>
    </xdr:from>
    <xdr:to>
      <xdr:col>29</xdr:col>
      <xdr:colOff>177800</xdr:colOff>
      <xdr:row>35</xdr:row>
      <xdr:rowOff>288344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97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158821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6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258688</xdr:rowOff>
    </xdr:from>
    <xdr:to>
      <xdr:col>26</xdr:col>
      <xdr:colOff>101600</xdr:colOff>
      <xdr:row>36</xdr:row>
      <xdr:rowOff>17388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69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2165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55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31133</xdr:rowOff>
    </xdr:from>
    <xdr:to>
      <xdr:col>22</xdr:col>
      <xdr:colOff>165100</xdr:colOff>
      <xdr:row>36</xdr:row>
      <xdr:rowOff>132733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84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117510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7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292195</xdr:rowOff>
    </xdr:from>
    <xdr:to>
      <xdr:col>19</xdr:col>
      <xdr:colOff>38100</xdr:colOff>
      <xdr:row>36</xdr:row>
      <xdr:rowOff>50895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02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35672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98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293958</xdr:rowOff>
    </xdr:from>
    <xdr:to>
      <xdr:col>15</xdr:col>
      <xdr:colOff>101600</xdr:colOff>
      <xdr:row>36</xdr:row>
      <xdr:rowOff>52658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04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37435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19,863
19,673
81.85
15,060,090
14,572,730
154,699
6,980,400
12,611,673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5004</xdr:rowOff>
    </xdr:from>
    <xdr:to>
      <xdr:col>24</xdr:col>
      <xdr:colOff>63500</xdr:colOff>
      <xdr:row>36</xdr:row>
      <xdr:rowOff>36589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7204"/>
          <a:ext cx="8382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156769</xdr:rowOff>
    </xdr:from>
    <xdr:to>
      <xdr:col>19</xdr:col>
      <xdr:colOff>177800</xdr:colOff>
      <xdr:row>36</xdr:row>
      <xdr:rowOff>36589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57519"/>
          <a:ext cx="889000" cy="5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156769</xdr:rowOff>
    </xdr:from>
    <xdr:to>
      <xdr:col>15</xdr:col>
      <xdr:colOff>50800</xdr:colOff>
      <xdr:row>36</xdr:row>
      <xdr:rowOff>14922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7519"/>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14922</xdr:rowOff>
    </xdr:from>
    <xdr:to>
      <xdr:col>10</xdr:col>
      <xdr:colOff>114300</xdr:colOff>
      <xdr:row>37</xdr:row>
      <xdr:rowOff>50838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7122"/>
          <a:ext cx="889000" cy="20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125654</xdr:rowOff>
    </xdr:from>
    <xdr:to>
      <xdr:col>24</xdr:col>
      <xdr:colOff>114300</xdr:colOff>
      <xdr:row>36</xdr:row>
      <xdr:rowOff>55804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104081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0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157239</xdr:rowOff>
    </xdr:from>
    <xdr:to>
      <xdr:col>20</xdr:col>
      <xdr:colOff>38100</xdr:colOff>
      <xdr:row>36</xdr:row>
      <xdr:rowOff>87389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78516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5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105969</xdr:rowOff>
    </xdr:from>
    <xdr:to>
      <xdr:col>15</xdr:col>
      <xdr:colOff>101600</xdr:colOff>
      <xdr:row>36</xdr:row>
      <xdr:rowOff>36119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27246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135572</xdr:rowOff>
    </xdr:from>
    <xdr:to>
      <xdr:col>10</xdr:col>
      <xdr:colOff>165100</xdr:colOff>
      <xdr:row>36</xdr:row>
      <xdr:rowOff>65722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56849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xdr:rowOff>
    </xdr:from>
    <xdr:to>
      <xdr:col>6</xdr:col>
      <xdr:colOff>38100</xdr:colOff>
      <xdr:row>37</xdr:row>
      <xdr:rowOff>101638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92765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63494</xdr:rowOff>
    </xdr:from>
    <xdr:to>
      <xdr:col>24</xdr:col>
      <xdr:colOff>63500</xdr:colOff>
      <xdr:row>56</xdr:row>
      <xdr:rowOff>151066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64694"/>
          <a:ext cx="838200" cy="8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151066</xdr:rowOff>
    </xdr:from>
    <xdr:to>
      <xdr:col>19</xdr:col>
      <xdr:colOff>177800</xdr:colOff>
      <xdr:row>57</xdr:row>
      <xdr:rowOff>87844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52266"/>
          <a:ext cx="889000" cy="10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87844</xdr:rowOff>
    </xdr:from>
    <xdr:to>
      <xdr:col>15</xdr:col>
      <xdr:colOff>50800</xdr:colOff>
      <xdr:row>57</xdr:row>
      <xdr:rowOff>157924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60494"/>
          <a:ext cx="889000" cy="7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157924</xdr:rowOff>
    </xdr:from>
    <xdr:to>
      <xdr:col>10</xdr:col>
      <xdr:colOff>114300</xdr:colOff>
      <xdr:row>57</xdr:row>
      <xdr:rowOff>158848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0574"/>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12694</xdr:rowOff>
    </xdr:from>
    <xdr:to>
      <xdr:col>24</xdr:col>
      <xdr:colOff>114300</xdr:colOff>
      <xdr:row>56</xdr:row>
      <xdr:rowOff>114294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1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6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100266</xdr:rowOff>
    </xdr:from>
    <xdr:to>
      <xdr:col>20</xdr:col>
      <xdr:colOff>38100</xdr:colOff>
      <xdr:row>57</xdr:row>
      <xdr:rowOff>30416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21543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9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37044</xdr:rowOff>
    </xdr:from>
    <xdr:to>
      <xdr:col>15</xdr:col>
      <xdr:colOff>101600</xdr:colOff>
      <xdr:row>57</xdr:row>
      <xdr:rowOff>138644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0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129771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0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107124</xdr:rowOff>
    </xdr:from>
    <xdr:to>
      <xdr:col>10</xdr:col>
      <xdr:colOff>165100</xdr:colOff>
      <xdr:row>58</xdr:row>
      <xdr:rowOff>37274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28401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108048</xdr:rowOff>
    </xdr:from>
    <xdr:to>
      <xdr:col>6</xdr:col>
      <xdr:colOff>38100</xdr:colOff>
      <xdr:row>58</xdr:row>
      <xdr:rowOff>38198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29325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7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152958</xdr:rowOff>
    </xdr:from>
    <xdr:to>
      <xdr:col>24</xdr:col>
      <xdr:colOff>63500</xdr:colOff>
      <xdr:row>78</xdr:row>
      <xdr:rowOff>10610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54608"/>
          <a:ext cx="838200" cy="2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10610</xdr:rowOff>
    </xdr:from>
    <xdr:to>
      <xdr:col>19</xdr:col>
      <xdr:colOff>177800</xdr:colOff>
      <xdr:row>78</xdr:row>
      <xdr:rowOff>38271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83710"/>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165029</xdr:rowOff>
    </xdr:from>
    <xdr:to>
      <xdr:col>15</xdr:col>
      <xdr:colOff>50800</xdr:colOff>
      <xdr:row>78</xdr:row>
      <xdr:rowOff>38271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66679"/>
          <a:ext cx="8890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165029</xdr:rowOff>
    </xdr:from>
    <xdr:to>
      <xdr:col>10</xdr:col>
      <xdr:colOff>114300</xdr:colOff>
      <xdr:row>78</xdr:row>
      <xdr:rowOff>52077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66679"/>
          <a:ext cx="889000" cy="5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102158</xdr:rowOff>
    </xdr:from>
    <xdr:to>
      <xdr:col>24</xdr:col>
      <xdr:colOff>114300</xdr:colOff>
      <xdr:row>78</xdr:row>
      <xdr:rowOff>32308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59371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131260</xdr:rowOff>
    </xdr:from>
    <xdr:to>
      <xdr:col>20</xdr:col>
      <xdr:colOff>38100</xdr:colOff>
      <xdr:row>78</xdr:row>
      <xdr:rowOff>61410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52537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2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158921</xdr:rowOff>
    </xdr:from>
    <xdr:to>
      <xdr:col>15</xdr:col>
      <xdr:colOff>101600</xdr:colOff>
      <xdr:row>78</xdr:row>
      <xdr:rowOff>89071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80198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5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114229</xdr:rowOff>
    </xdr:from>
    <xdr:to>
      <xdr:col>10</xdr:col>
      <xdr:colOff>165100</xdr:colOff>
      <xdr:row>78</xdr:row>
      <xdr:rowOff>44379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35506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1277</xdr:rowOff>
    </xdr:from>
    <xdr:to>
      <xdr:col>6</xdr:col>
      <xdr:colOff>38100</xdr:colOff>
      <xdr:row>78</xdr:row>
      <xdr:rowOff>102877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94004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6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49364</xdr:rowOff>
    </xdr:from>
    <xdr:to>
      <xdr:col>24</xdr:col>
      <xdr:colOff>63500</xdr:colOff>
      <xdr:row>96</xdr:row>
      <xdr:rowOff>157569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37114"/>
          <a:ext cx="838200" cy="27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123520</xdr:rowOff>
    </xdr:from>
    <xdr:to>
      <xdr:col>19</xdr:col>
      <xdr:colOff>177800</xdr:colOff>
      <xdr:row>96</xdr:row>
      <xdr:rowOff>157569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11270"/>
          <a:ext cx="889000" cy="2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123520</xdr:rowOff>
    </xdr:from>
    <xdr:to>
      <xdr:col>15</xdr:col>
      <xdr:colOff>50800</xdr:colOff>
      <xdr:row>97</xdr:row>
      <xdr:rowOff>67996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11270"/>
          <a:ext cx="889000" cy="2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67996</xdr:rowOff>
    </xdr:from>
    <xdr:to>
      <xdr:col>10</xdr:col>
      <xdr:colOff>114300</xdr:colOff>
      <xdr:row>97</xdr:row>
      <xdr:rowOff>150113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98646"/>
          <a:ext cx="889000" cy="8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170014</xdr:rowOff>
    </xdr:from>
    <xdr:to>
      <xdr:col>24</xdr:col>
      <xdr:colOff>114300</xdr:colOff>
      <xdr:row>95</xdr:row>
      <xdr:rowOff>100164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21441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3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106769</xdr:rowOff>
    </xdr:from>
    <xdr:to>
      <xdr:col>20</xdr:col>
      <xdr:colOff>38100</xdr:colOff>
      <xdr:row>97</xdr:row>
      <xdr:rowOff>36919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28046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5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72720</xdr:rowOff>
    </xdr:from>
    <xdr:to>
      <xdr:col>15</xdr:col>
      <xdr:colOff>101600</xdr:colOff>
      <xdr:row>96</xdr:row>
      <xdr:rowOff>2870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19397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13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17196</xdr:rowOff>
    </xdr:from>
    <xdr:to>
      <xdr:col>10</xdr:col>
      <xdr:colOff>165100</xdr:colOff>
      <xdr:row>97</xdr:row>
      <xdr:rowOff>118796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4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135323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42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99313</xdr:rowOff>
    </xdr:from>
    <xdr:to>
      <xdr:col>6</xdr:col>
      <xdr:colOff>38100</xdr:colOff>
      <xdr:row>98</xdr:row>
      <xdr:rowOff>29463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2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20590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2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62426</xdr:rowOff>
    </xdr:from>
    <xdr:to>
      <xdr:col>54</xdr:col>
      <xdr:colOff>189865</xdr:colOff>
      <xdr:row>39</xdr:row>
      <xdr:rowOff>136233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891726"/>
          <a:ext cx="1270" cy="931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140060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82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136233</xdr:rowOff>
    </xdr:from>
    <xdr:to>
      <xdr:col>55</xdr:col>
      <xdr:colOff>88900</xdr:colOff>
      <xdr:row>39</xdr:row>
      <xdr:rowOff>136233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822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9103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66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62426</xdr:rowOff>
    </xdr:from>
    <xdr:to>
      <xdr:col>55</xdr:col>
      <xdr:colOff>88900</xdr:colOff>
      <xdr:row>34</xdr:row>
      <xdr:rowOff>62426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89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20805</xdr:rowOff>
    </xdr:from>
    <xdr:to>
      <xdr:col>55</xdr:col>
      <xdr:colOff>0</xdr:colOff>
      <xdr:row>35</xdr:row>
      <xdr:rowOff>89728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021555"/>
          <a:ext cx="8382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47873</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69446</xdr:rowOff>
    </xdr:from>
    <xdr:to>
      <xdr:col>55</xdr:col>
      <xdr:colOff>50800</xdr:colOff>
      <xdr:row>37</xdr:row>
      <xdr:rowOff>171046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89728</xdr:rowOff>
    </xdr:from>
    <xdr:to>
      <xdr:col>50</xdr:col>
      <xdr:colOff>114300</xdr:colOff>
      <xdr:row>35</xdr:row>
      <xdr:rowOff>122418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090478"/>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59525</xdr:rowOff>
    </xdr:from>
    <xdr:to>
      <xdr:col>50</xdr:col>
      <xdr:colOff>165100</xdr:colOff>
      <xdr:row>37</xdr:row>
      <xdr:rowOff>161125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0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152252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4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36906</xdr:rowOff>
    </xdr:from>
    <xdr:to>
      <xdr:col>45</xdr:col>
      <xdr:colOff>177800</xdr:colOff>
      <xdr:row>35</xdr:row>
      <xdr:rowOff>122418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351856"/>
          <a:ext cx="889000" cy="77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101648</xdr:rowOff>
    </xdr:from>
    <xdr:to>
      <xdr:col>46</xdr:col>
      <xdr:colOff>38100</xdr:colOff>
      <xdr:row>38</xdr:row>
      <xdr:rowOff>31798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4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22925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53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36906</xdr:rowOff>
    </xdr:from>
    <xdr:to>
      <xdr:col>41</xdr:col>
      <xdr:colOff>50800</xdr:colOff>
      <xdr:row>36</xdr:row>
      <xdr:rowOff>125009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351856"/>
          <a:ext cx="889000" cy="94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159964</xdr:rowOff>
    </xdr:from>
    <xdr:to>
      <xdr:col>41</xdr:col>
      <xdr:colOff>101600</xdr:colOff>
      <xdr:row>33</xdr:row>
      <xdr:rowOff>90114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64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81241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73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27033</xdr:rowOff>
    </xdr:from>
    <xdr:to>
      <xdr:col>36</xdr:col>
      <xdr:colOff>165100</xdr:colOff>
      <xdr:row>38</xdr:row>
      <xdr:rowOff>128633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119760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63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141455</xdr:rowOff>
    </xdr:from>
    <xdr:to>
      <xdr:col>55</xdr:col>
      <xdr:colOff>50800</xdr:colOff>
      <xdr:row>35</xdr:row>
      <xdr:rowOff>71605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7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164332</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2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38928</xdr:rowOff>
    </xdr:from>
    <xdr:to>
      <xdr:col>50</xdr:col>
      <xdr:colOff>165100</xdr:colOff>
      <xdr:row>35</xdr:row>
      <xdr:rowOff>140528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3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157055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81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71618</xdr:rowOff>
    </xdr:from>
    <xdr:to>
      <xdr:col>46</xdr:col>
      <xdr:colOff>38100</xdr:colOff>
      <xdr:row>36</xdr:row>
      <xdr:rowOff>1768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18295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47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157556</xdr:rowOff>
    </xdr:from>
    <xdr:to>
      <xdr:col>41</xdr:col>
      <xdr:colOff>101600</xdr:colOff>
      <xdr:row>31</xdr:row>
      <xdr:rowOff>87706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30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104233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07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74209</xdr:rowOff>
    </xdr:from>
    <xdr:to>
      <xdr:col>36</xdr:col>
      <xdr:colOff>165100</xdr:colOff>
      <xdr:row>37</xdr:row>
      <xdr:rowOff>4359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4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20886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2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87527</xdr:rowOff>
    </xdr:from>
    <xdr:to>
      <xdr:col>55</xdr:col>
      <xdr:colOff>0</xdr:colOff>
      <xdr:row>54</xdr:row>
      <xdr:rowOff>102516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345827"/>
          <a:ext cx="8382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102516</xdr:rowOff>
    </xdr:from>
    <xdr:to>
      <xdr:col>50</xdr:col>
      <xdr:colOff>114300</xdr:colOff>
      <xdr:row>56</xdr:row>
      <xdr:rowOff>81871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60816"/>
          <a:ext cx="889000" cy="32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81871</xdr:rowOff>
    </xdr:from>
    <xdr:to>
      <xdr:col>45</xdr:col>
      <xdr:colOff>177800</xdr:colOff>
      <xdr:row>56</xdr:row>
      <xdr:rowOff>106533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83071"/>
          <a:ext cx="8890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106533</xdr:rowOff>
    </xdr:from>
    <xdr:to>
      <xdr:col>41</xdr:col>
      <xdr:colOff>50800</xdr:colOff>
      <xdr:row>57</xdr:row>
      <xdr:rowOff>45478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07733"/>
          <a:ext cx="889000" cy="1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36727</xdr:rowOff>
    </xdr:from>
    <xdr:to>
      <xdr:col>55</xdr:col>
      <xdr:colOff>50800</xdr:colOff>
      <xdr:row>54</xdr:row>
      <xdr:rowOff>138327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59604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14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51716</xdr:rowOff>
    </xdr:from>
    <xdr:to>
      <xdr:col>50</xdr:col>
      <xdr:colOff>165100</xdr:colOff>
      <xdr:row>54</xdr:row>
      <xdr:rowOff>153316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169843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8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31071</xdr:rowOff>
    </xdr:from>
    <xdr:to>
      <xdr:col>46</xdr:col>
      <xdr:colOff>38100</xdr:colOff>
      <xdr:row>56</xdr:row>
      <xdr:rowOff>132671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149198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55733</xdr:rowOff>
    </xdr:from>
    <xdr:to>
      <xdr:col>41</xdr:col>
      <xdr:colOff>101600</xdr:colOff>
      <xdr:row>56</xdr:row>
      <xdr:rowOff>157333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5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2410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43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166128</xdr:rowOff>
    </xdr:from>
    <xdr:to>
      <xdr:col>36</xdr:col>
      <xdr:colOff>165100</xdr:colOff>
      <xdr:row>57</xdr:row>
      <xdr:rowOff>96278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87405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6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123285</xdr:rowOff>
    </xdr:from>
    <xdr:to>
      <xdr:col>55</xdr:col>
      <xdr:colOff>0</xdr:colOff>
      <xdr:row>75</xdr:row>
      <xdr:rowOff>150216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810585"/>
          <a:ext cx="838200" cy="19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150216</xdr:rowOff>
    </xdr:from>
    <xdr:to>
      <xdr:col>50</xdr:col>
      <xdr:colOff>114300</xdr:colOff>
      <xdr:row>78</xdr:row>
      <xdr:rowOff>161657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008966"/>
          <a:ext cx="889000" cy="52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136173</xdr:rowOff>
    </xdr:from>
    <xdr:to>
      <xdr:col>45</xdr:col>
      <xdr:colOff>177800</xdr:colOff>
      <xdr:row>78</xdr:row>
      <xdr:rowOff>161657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9273"/>
          <a:ext cx="889000" cy="2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136173</xdr:rowOff>
    </xdr:from>
    <xdr:to>
      <xdr:col>41</xdr:col>
      <xdr:colOff>50800</xdr:colOff>
      <xdr:row>79</xdr:row>
      <xdr:rowOff>6948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09273"/>
          <a:ext cx="889000" cy="4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72485</xdr:rowOff>
    </xdr:from>
    <xdr:to>
      <xdr:col>55</xdr:col>
      <xdr:colOff>50800</xdr:colOff>
      <xdr:row>75</xdr:row>
      <xdr:rowOff>2635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7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95362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61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99416</xdr:rowOff>
    </xdr:from>
    <xdr:to>
      <xdr:col>50</xdr:col>
      <xdr:colOff>165100</xdr:colOff>
      <xdr:row>76</xdr:row>
      <xdr:rowOff>29566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9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46093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110857</xdr:rowOff>
    </xdr:from>
    <xdr:to>
      <xdr:col>46</xdr:col>
      <xdr:colOff>38100</xdr:colOff>
      <xdr:row>79</xdr:row>
      <xdr:rowOff>41007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8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32134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7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85373</xdr:rowOff>
    </xdr:from>
    <xdr:to>
      <xdr:col>41</xdr:col>
      <xdr:colOff>101600</xdr:colOff>
      <xdr:row>79</xdr:row>
      <xdr:rowOff>15523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6650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127598</xdr:rowOff>
    </xdr:from>
    <xdr:to>
      <xdr:col>36</xdr:col>
      <xdr:colOff>165100</xdr:colOff>
      <xdr:row>79</xdr:row>
      <xdr:rowOff>57748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48875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9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73558</xdr:rowOff>
    </xdr:from>
    <xdr:to>
      <xdr:col>55</xdr:col>
      <xdr:colOff>0</xdr:colOff>
      <xdr:row>96</xdr:row>
      <xdr:rowOff>121856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361308"/>
          <a:ext cx="838200" cy="2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73558</xdr:rowOff>
    </xdr:from>
    <xdr:to>
      <xdr:col>50</xdr:col>
      <xdr:colOff>114300</xdr:colOff>
      <xdr:row>95</xdr:row>
      <xdr:rowOff>96469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361308"/>
          <a:ext cx="889000" cy="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62179</xdr:rowOff>
    </xdr:from>
    <xdr:to>
      <xdr:col>45</xdr:col>
      <xdr:colOff>177800</xdr:colOff>
      <xdr:row>95</xdr:row>
      <xdr:rowOff>96469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34992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62179</xdr:rowOff>
    </xdr:from>
    <xdr:to>
      <xdr:col>41</xdr:col>
      <xdr:colOff>50800</xdr:colOff>
      <xdr:row>96</xdr:row>
      <xdr:rowOff>48768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349929"/>
          <a:ext cx="889000" cy="15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71056</xdr:rowOff>
    </xdr:from>
    <xdr:to>
      <xdr:col>55</xdr:col>
      <xdr:colOff>50800</xdr:colOff>
      <xdr:row>97</xdr:row>
      <xdr:rowOff>1206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49483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0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22758</xdr:rowOff>
    </xdr:from>
    <xdr:to>
      <xdr:col>50</xdr:col>
      <xdr:colOff>165100</xdr:colOff>
      <xdr:row>95</xdr:row>
      <xdr:rowOff>124358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31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140885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08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45669</xdr:rowOff>
    </xdr:from>
    <xdr:to>
      <xdr:col>46</xdr:col>
      <xdr:colOff>38100</xdr:colOff>
      <xdr:row>95</xdr:row>
      <xdr:rowOff>147269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3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163796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1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11379</xdr:rowOff>
    </xdr:from>
    <xdr:to>
      <xdr:col>41</xdr:col>
      <xdr:colOff>101600</xdr:colOff>
      <xdr:row>95</xdr:row>
      <xdr:rowOff>112979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129506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169418</xdr:rowOff>
    </xdr:from>
    <xdr:to>
      <xdr:col>36</xdr:col>
      <xdr:colOff>165100</xdr:colOff>
      <xdr:row>96</xdr:row>
      <xdr:rowOff>99568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4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90695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34506</xdr:rowOff>
    </xdr:from>
    <xdr:to>
      <xdr:col>85</xdr:col>
      <xdr:colOff>127000</xdr:colOff>
      <xdr:row>38</xdr:row>
      <xdr:rowOff>84265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549606"/>
          <a:ext cx="8382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84265</xdr:rowOff>
    </xdr:from>
    <xdr:to>
      <xdr:col>81</xdr:col>
      <xdr:colOff>50800</xdr:colOff>
      <xdr:row>39</xdr:row>
      <xdr:rowOff>6388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599365"/>
          <a:ext cx="889000" cy="9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6388</xdr:rowOff>
    </xdr:from>
    <xdr:to>
      <xdr:col>76</xdr:col>
      <xdr:colOff>114300</xdr:colOff>
      <xdr:row>39</xdr:row>
      <xdr:rowOff>13170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92938"/>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159550</xdr:rowOff>
    </xdr:from>
    <xdr:to>
      <xdr:col>71</xdr:col>
      <xdr:colOff>177800</xdr:colOff>
      <xdr:row>39</xdr:row>
      <xdr:rowOff>13170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74650"/>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155156</xdr:rowOff>
    </xdr:from>
    <xdr:to>
      <xdr:col>85</xdr:col>
      <xdr:colOff>177800</xdr:colOff>
      <xdr:row>38</xdr:row>
      <xdr:rowOff>85306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49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6583</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35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33465</xdr:rowOff>
    </xdr:from>
    <xdr:to>
      <xdr:col>81</xdr:col>
      <xdr:colOff>101600</xdr:colOff>
      <xdr:row>38</xdr:row>
      <xdr:rowOff>135065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126192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64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127038</xdr:rowOff>
    </xdr:from>
    <xdr:to>
      <xdr:col>76</xdr:col>
      <xdr:colOff>165100</xdr:colOff>
      <xdr:row>39</xdr:row>
      <xdr:rowOff>57188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48315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734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133820</xdr:rowOff>
    </xdr:from>
    <xdr:to>
      <xdr:col>72</xdr:col>
      <xdr:colOff>38100</xdr:colOff>
      <xdr:row>39</xdr:row>
      <xdr:rowOff>63970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55097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741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108750</xdr:rowOff>
    </xdr:from>
    <xdr:to>
      <xdr:col>67</xdr:col>
      <xdr:colOff>101600</xdr:colOff>
      <xdr:row>39</xdr:row>
      <xdr:rowOff>38900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30027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1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74435</xdr:rowOff>
    </xdr:from>
    <xdr:to>
      <xdr:col>85</xdr:col>
      <xdr:colOff>127000</xdr:colOff>
      <xdr:row>73</xdr:row>
      <xdr:rowOff>78029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590285"/>
          <a:ext cx="8382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109131</xdr:rowOff>
    </xdr:from>
    <xdr:to>
      <xdr:col>81</xdr:col>
      <xdr:colOff>50800</xdr:colOff>
      <xdr:row>73</xdr:row>
      <xdr:rowOff>74435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453531"/>
          <a:ext cx="889000" cy="1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109131</xdr:rowOff>
    </xdr:from>
    <xdr:to>
      <xdr:col>76</xdr:col>
      <xdr:colOff>114300</xdr:colOff>
      <xdr:row>73</xdr:row>
      <xdr:rowOff>32347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453531"/>
          <a:ext cx="889000" cy="9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32347</xdr:rowOff>
    </xdr:from>
    <xdr:to>
      <xdr:col>71</xdr:col>
      <xdr:colOff>177800</xdr:colOff>
      <xdr:row>73</xdr:row>
      <xdr:rowOff>107099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548197"/>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27229</xdr:rowOff>
    </xdr:from>
    <xdr:to>
      <xdr:col>85</xdr:col>
      <xdr:colOff>177800</xdr:colOff>
      <xdr:row>73</xdr:row>
      <xdr:rowOff>128829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54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50106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3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23635</xdr:rowOff>
    </xdr:from>
    <xdr:to>
      <xdr:col>81</xdr:col>
      <xdr:colOff>101600</xdr:colOff>
      <xdr:row>73</xdr:row>
      <xdr:rowOff>125235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5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141762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3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58331</xdr:rowOff>
    </xdr:from>
    <xdr:to>
      <xdr:col>76</xdr:col>
      <xdr:colOff>165100</xdr:colOff>
      <xdr:row>72</xdr:row>
      <xdr:rowOff>159931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4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5008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17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152997</xdr:rowOff>
    </xdr:from>
    <xdr:to>
      <xdr:col>72</xdr:col>
      <xdr:colOff>38100</xdr:colOff>
      <xdr:row>73</xdr:row>
      <xdr:rowOff>83147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49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99674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2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56299</xdr:rowOff>
    </xdr:from>
    <xdr:to>
      <xdr:col>67</xdr:col>
      <xdr:colOff>101600</xdr:colOff>
      <xdr:row>73</xdr:row>
      <xdr:rowOff>157899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5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2976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34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164370</xdr:rowOff>
    </xdr:from>
    <xdr:to>
      <xdr:col>85</xdr:col>
      <xdr:colOff>127000</xdr:colOff>
      <xdr:row>98</xdr:row>
      <xdr:rowOff>70284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95020"/>
          <a:ext cx="838200" cy="7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135973</xdr:rowOff>
    </xdr:from>
    <xdr:to>
      <xdr:col>81</xdr:col>
      <xdr:colOff>50800</xdr:colOff>
      <xdr:row>98</xdr:row>
      <xdr:rowOff>70284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66623"/>
          <a:ext cx="889000" cy="10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135973</xdr:rowOff>
    </xdr:from>
    <xdr:to>
      <xdr:col>76</xdr:col>
      <xdr:colOff>114300</xdr:colOff>
      <xdr:row>98</xdr:row>
      <xdr:rowOff>57372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66623"/>
          <a:ext cx="889000" cy="9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7418</xdr:rowOff>
    </xdr:from>
    <xdr:to>
      <xdr:col>71</xdr:col>
      <xdr:colOff>177800</xdr:colOff>
      <xdr:row>98</xdr:row>
      <xdr:rowOff>57372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09518"/>
          <a:ext cx="889000" cy="4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113570</xdr:rowOff>
    </xdr:from>
    <xdr:to>
      <xdr:col>85</xdr:col>
      <xdr:colOff>177800</xdr:colOff>
      <xdr:row>98</xdr:row>
      <xdr:rowOff>43720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136447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59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19484</xdr:rowOff>
    </xdr:from>
    <xdr:to>
      <xdr:col>81</xdr:col>
      <xdr:colOff>101600</xdr:colOff>
      <xdr:row>98</xdr:row>
      <xdr:rowOff>121084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112211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85173</xdr:rowOff>
    </xdr:from>
    <xdr:to>
      <xdr:col>76</xdr:col>
      <xdr:colOff>165100</xdr:colOff>
      <xdr:row>98</xdr:row>
      <xdr:rowOff>15323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31850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6572</xdr:rowOff>
    </xdr:from>
    <xdr:to>
      <xdr:col>72</xdr:col>
      <xdr:colOff>38100</xdr:colOff>
      <xdr:row>98</xdr:row>
      <xdr:rowOff>108172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99299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0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128068</xdr:rowOff>
    </xdr:from>
    <xdr:to>
      <xdr:col>67</xdr:col>
      <xdr:colOff>101600</xdr:colOff>
      <xdr:row>98</xdr:row>
      <xdr:rowOff>58218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74745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95090</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781640"/>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44290</xdr:rowOff>
    </xdr:from>
    <xdr:to>
      <xdr:col>116</xdr:col>
      <xdr:colOff>114300</xdr:colOff>
      <xdr:row>39</xdr:row>
      <xdr:rowOff>145890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7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130667</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645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95733</xdr:rowOff>
    </xdr:from>
    <xdr:to>
      <xdr:col>111</xdr:col>
      <xdr:colOff>177800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696933"/>
          <a:ext cx="889000" cy="46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95733</xdr:rowOff>
    </xdr:from>
    <xdr:to>
      <xdr:col>107</xdr:col>
      <xdr:colOff>50800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696933"/>
          <a:ext cx="889000" cy="46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44933</xdr:rowOff>
    </xdr:from>
    <xdr:to>
      <xdr:col>107</xdr:col>
      <xdr:colOff>101600</xdr:colOff>
      <xdr:row>56</xdr:row>
      <xdr:rowOff>146533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64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163060</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942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115697</xdr:rowOff>
    </xdr:from>
    <xdr:to>
      <xdr:col>116</xdr:col>
      <xdr:colOff>63500</xdr:colOff>
      <xdr:row>75</xdr:row>
      <xdr:rowOff>122345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74447"/>
          <a:ext cx="8382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12522</xdr:rowOff>
    </xdr:from>
    <xdr:to>
      <xdr:col>111</xdr:col>
      <xdr:colOff>177800</xdr:colOff>
      <xdr:row>75</xdr:row>
      <xdr:rowOff>122345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871272"/>
          <a:ext cx="889000" cy="10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12522</xdr:rowOff>
    </xdr:from>
    <xdr:to>
      <xdr:col>107</xdr:col>
      <xdr:colOff>50800</xdr:colOff>
      <xdr:row>76</xdr:row>
      <xdr:rowOff>14218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71272"/>
          <a:ext cx="889000" cy="17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14218</xdr:rowOff>
    </xdr:from>
    <xdr:to>
      <xdr:col>102</xdr:col>
      <xdr:colOff>114300</xdr:colOff>
      <xdr:row>76</xdr:row>
      <xdr:rowOff>33896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44418"/>
          <a:ext cx="8890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64897</xdr:rowOff>
    </xdr:from>
    <xdr:to>
      <xdr:col>116</xdr:col>
      <xdr:colOff>114300</xdr:colOff>
      <xdr:row>75</xdr:row>
      <xdr:rowOff>166497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87774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7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71545</xdr:rowOff>
    </xdr:from>
    <xdr:to>
      <xdr:col>112</xdr:col>
      <xdr:colOff>38100</xdr:colOff>
      <xdr:row>76</xdr:row>
      <xdr:rowOff>1696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302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18222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70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133172</xdr:rowOff>
    </xdr:from>
    <xdr:to>
      <xdr:col>107</xdr:col>
      <xdr:colOff>101600</xdr:colOff>
      <xdr:row>75</xdr:row>
      <xdr:rowOff>63322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79849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9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134868</xdr:rowOff>
    </xdr:from>
    <xdr:to>
      <xdr:col>102</xdr:col>
      <xdr:colOff>165100</xdr:colOff>
      <xdr:row>76</xdr:row>
      <xdr:rowOff>65018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9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81545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7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154546</xdr:rowOff>
    </xdr:from>
    <xdr:to>
      <xdr:col>98</xdr:col>
      <xdr:colOff>38100</xdr:colOff>
      <xdr:row>76</xdr:row>
      <xdr:rowOff>84696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75823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人件費について、退職者の減がある一方で能登半島地震対応のための時間外勤務手当等が大幅に増加したものである。　</a:t>
          </a:r>
          <a:r>
            <a:rPr kumimoji="1" lang="ja-JP" altLang="ja-JP" sz="1100">
              <a:solidFill>
                <a:schemeClr val="dk1"/>
              </a:solidFill>
              <a:effectLst/>
              <a:latin typeface="+mn-lt"/>
              <a:ea typeface="+mn-ea"/>
              <a:cs typeface="+mn-cs"/>
            </a:rPr>
            <a:t>物件費に</a:t>
          </a:r>
          <a:r>
            <a:rPr kumimoji="1" lang="ja-JP" altLang="en-US" sz="1100">
              <a:solidFill>
                <a:schemeClr val="dk1"/>
              </a:solidFill>
              <a:effectLst/>
              <a:latin typeface="+mn-lt"/>
              <a:ea typeface="+mn-ea"/>
              <a:cs typeface="+mn-cs"/>
            </a:rPr>
            <a:t>つい</a:t>
          </a:r>
          <a:r>
            <a:rPr kumimoji="1" lang="ja-JP" altLang="ja-JP" sz="1100">
              <a:solidFill>
                <a:schemeClr val="dk1"/>
              </a:solidFill>
              <a:effectLst/>
              <a:latin typeface="+mn-lt"/>
              <a:ea typeface="+mn-ea"/>
              <a:cs typeface="+mn-cs"/>
            </a:rPr>
            <a:t>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震災に伴う災害廃棄物仮置場の委託料、羽咋駅周辺賑わい交流交流拠点のオープニングにかかる委託料等で増加。</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扶助費については、能登半島地震に伴う被災者生活再建支援金をはじめとした被災者支援及び</a:t>
          </a:r>
          <a:r>
            <a:rPr lang="ja-JP" altLang="en-US" sz="1100" b="0" i="0" u="none" strike="noStrike" baseline="0">
              <a:solidFill>
                <a:schemeClr val="dk1"/>
              </a:solidFill>
              <a:latin typeface="+mn-lt"/>
              <a:ea typeface="+mn-ea"/>
              <a:cs typeface="+mn-cs"/>
            </a:rPr>
            <a:t>価格高騰重点支援給付金</a:t>
          </a:r>
          <a:r>
            <a:rPr kumimoji="1" lang="ja-JP" altLang="en-US" sz="1100">
              <a:solidFill>
                <a:schemeClr val="dk1"/>
              </a:solidFill>
              <a:effectLst/>
              <a:latin typeface="+mn-lt"/>
              <a:ea typeface="+mn-ea"/>
              <a:cs typeface="+mn-cs"/>
            </a:rPr>
            <a:t>のため大幅に増加。　補助費については、広域圏事務組合の分担金や羽咋病院の負担金に加え、能登半島地震に伴う公営企業への負担金などにより増加した。　</a:t>
          </a:r>
          <a:r>
            <a:rPr kumimoji="1" lang="ja-JP" altLang="ja-JP" sz="1100">
              <a:solidFill>
                <a:schemeClr val="dk1"/>
              </a:solidFill>
              <a:effectLst/>
              <a:latin typeface="+mn-lt"/>
              <a:ea typeface="+mn-ea"/>
              <a:cs typeface="+mn-cs"/>
            </a:rPr>
            <a:t>普通建設事業費に</a:t>
          </a:r>
          <a:r>
            <a:rPr kumimoji="1" lang="ja-JP" altLang="en-US" sz="1100">
              <a:solidFill>
                <a:schemeClr val="dk1"/>
              </a:solidFill>
              <a:effectLst/>
              <a:latin typeface="+mn-lt"/>
              <a:ea typeface="+mn-ea"/>
              <a:cs typeface="+mn-cs"/>
            </a:rPr>
            <a:t>つ</a:t>
          </a:r>
          <a:r>
            <a:rPr kumimoji="1" lang="ja-JP" altLang="ja-JP" sz="1100">
              <a:solidFill>
                <a:schemeClr val="dk1"/>
              </a:solidFill>
              <a:effectLst/>
              <a:latin typeface="+mn-lt"/>
              <a:ea typeface="+mn-ea"/>
              <a:cs typeface="+mn-cs"/>
            </a:rPr>
            <a:t>いては、</a:t>
          </a:r>
          <a:r>
            <a:rPr kumimoji="1" lang="ja-JP" altLang="en-US" sz="1100">
              <a:solidFill>
                <a:schemeClr val="dk1"/>
              </a:solidFill>
              <a:effectLst/>
              <a:latin typeface="+mn-lt"/>
              <a:ea typeface="+mn-ea"/>
              <a:cs typeface="+mn-cs"/>
            </a:rPr>
            <a:t>新規整備において、</a:t>
          </a:r>
          <a:r>
            <a:rPr kumimoji="1" lang="ja-JP" altLang="ja-JP" sz="1100">
              <a:solidFill>
                <a:schemeClr val="dk1"/>
              </a:solidFill>
              <a:effectLst/>
              <a:latin typeface="+mn-lt"/>
              <a:ea typeface="+mn-ea"/>
              <a:cs typeface="+mn-cs"/>
            </a:rPr>
            <a:t>羽咋駅周辺整備事業</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により大きく増加している。　災害復旧事業については、</a:t>
          </a:r>
          <a:r>
            <a:rPr kumimoji="1" lang="ja-JP" altLang="en-US" sz="1100">
              <a:solidFill>
                <a:schemeClr val="dk1"/>
              </a:solidFill>
              <a:effectLst/>
              <a:latin typeface="+mn-lt"/>
              <a:ea typeface="+mn-ea"/>
              <a:cs typeface="+mn-cs"/>
            </a:rPr>
            <a:t>能登半島地震</a:t>
          </a:r>
          <a:r>
            <a:rPr kumimoji="1" lang="ja-JP" altLang="ja-JP" sz="1100">
              <a:solidFill>
                <a:schemeClr val="dk1"/>
              </a:solidFill>
              <a:effectLst/>
              <a:latin typeface="+mn-lt"/>
              <a:ea typeface="+mn-ea"/>
              <a:cs typeface="+mn-cs"/>
            </a:rPr>
            <a:t>の対応経費が増加したものである。　</a:t>
          </a:r>
          <a:r>
            <a:rPr kumimoji="1" lang="ja-JP" altLang="en-US" sz="1100">
              <a:solidFill>
                <a:schemeClr val="dk1"/>
              </a:solidFill>
              <a:effectLst/>
              <a:latin typeface="+mn-lt"/>
              <a:ea typeface="+mn-ea"/>
              <a:cs typeface="+mn-cs"/>
            </a:rPr>
            <a:t>積立金については、震災対応で多額の取崩しを行う一方で、特別交付税や災害寄附金の増加分を基金に積み立てたものである</a:t>
          </a:r>
          <a:r>
            <a:rPr kumimoji="1" lang="ja-JP" altLang="ja-JP" sz="1100">
              <a:solidFill>
                <a:schemeClr val="dk1"/>
              </a:solidFill>
              <a:effectLst/>
              <a:latin typeface="+mn-lt"/>
              <a:ea typeface="+mn-ea"/>
              <a:cs typeface="+mn-cs"/>
            </a:rPr>
            <a:t>。　公債費は類似団体と比較し一人当たりコストが高い水準となっているが、羽咋中学校建設関係費にかかる市債等の償還元金が主な要因である。　今後は、駅周辺整備や老朽化した公共施設の大規模改修、一部事務組合におけるごみ処理場や火葬場建設事業負担金</a:t>
          </a:r>
          <a:r>
            <a:rPr kumimoji="1" lang="ja-JP" altLang="en-US" sz="1100">
              <a:solidFill>
                <a:schemeClr val="dk1"/>
              </a:solidFill>
              <a:effectLst/>
              <a:latin typeface="+mn-lt"/>
              <a:ea typeface="+mn-ea"/>
              <a:cs typeface="+mn-cs"/>
            </a:rPr>
            <a:t>、能登半島地震からの復旧・復興</a:t>
          </a:r>
          <a:r>
            <a:rPr kumimoji="1" lang="ja-JP" altLang="ja-JP" sz="1100">
              <a:solidFill>
                <a:schemeClr val="dk1"/>
              </a:solidFill>
              <a:effectLst/>
              <a:latin typeface="+mn-lt"/>
              <a:ea typeface="+mn-ea"/>
              <a:cs typeface="+mn-cs"/>
            </a:rPr>
            <a:t>の財源として地方債の借入れが増加することが予想されることから、その償還に伴い公債費についても増加が見込まれる。　繰出金が令和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年度を除き逓増しているのは、高齢化の進展にともない、介護給付費、医療費が逓増しているためである。なお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貸付金については横ばいであるが、令和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年度が突出しているのはほっと石川観光プラン推進ファンドへ貸付を行ったためである。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年度の繰出金の増加については、羽咋駅周辺整備に伴う土地先行取得のために土地開発基金へ繰出を行ったものである。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19,863
19,673
81.85
15,060,090
14,572,730
154,699
6,980,400
12,611,673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89789</xdr:rowOff>
    </xdr:from>
    <xdr:to>
      <xdr:col>24</xdr:col>
      <xdr:colOff>63500</xdr:colOff>
      <xdr:row>30</xdr:row>
      <xdr:rowOff>122936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233289"/>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122936</xdr:rowOff>
    </xdr:from>
    <xdr:to>
      <xdr:col>19</xdr:col>
      <xdr:colOff>177800</xdr:colOff>
      <xdr:row>31</xdr:row>
      <xdr:rowOff>13970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266436"/>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13970</xdr:rowOff>
    </xdr:from>
    <xdr:to>
      <xdr:col>15</xdr:col>
      <xdr:colOff>50800</xdr:colOff>
      <xdr:row>32</xdr:row>
      <xdr:rowOff>6350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2892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6350</xdr:rowOff>
    </xdr:from>
    <xdr:to>
      <xdr:col>10</xdr:col>
      <xdr:colOff>114300</xdr:colOff>
      <xdr:row>32</xdr:row>
      <xdr:rowOff>87122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92750"/>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38989</xdr:rowOff>
    </xdr:from>
    <xdr:to>
      <xdr:col>24</xdr:col>
      <xdr:colOff>114300</xdr:colOff>
      <xdr:row>30</xdr:row>
      <xdr:rowOff>140589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18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125747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09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72136</xdr:rowOff>
    </xdr:from>
    <xdr:to>
      <xdr:col>20</xdr:col>
      <xdr:colOff>38100</xdr:colOff>
      <xdr:row>31</xdr:row>
      <xdr:rowOff>2286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1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18813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499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134620</xdr:rowOff>
    </xdr:from>
    <xdr:to>
      <xdr:col>15</xdr:col>
      <xdr:colOff>101600</xdr:colOff>
      <xdr:row>31</xdr:row>
      <xdr:rowOff>64770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81297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127000</xdr:rowOff>
    </xdr:from>
    <xdr:to>
      <xdr:col>10</xdr:col>
      <xdr:colOff>165100</xdr:colOff>
      <xdr:row>32</xdr:row>
      <xdr:rowOff>57150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73677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36322</xdr:rowOff>
    </xdr:from>
    <xdr:to>
      <xdr:col>6</xdr:col>
      <xdr:colOff>38100</xdr:colOff>
      <xdr:row>32</xdr:row>
      <xdr:rowOff>137922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154449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9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21708</xdr:rowOff>
    </xdr:from>
    <xdr:to>
      <xdr:col>24</xdr:col>
      <xdr:colOff>63500</xdr:colOff>
      <xdr:row>57</xdr:row>
      <xdr:rowOff>23846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94358"/>
          <a:ext cx="8382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160027</xdr:rowOff>
    </xdr:from>
    <xdr:to>
      <xdr:col>19</xdr:col>
      <xdr:colOff>177800</xdr:colOff>
      <xdr:row>57</xdr:row>
      <xdr:rowOff>21708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61227"/>
          <a:ext cx="889000" cy="3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56151</xdr:rowOff>
    </xdr:from>
    <xdr:to>
      <xdr:col>15</xdr:col>
      <xdr:colOff>50800</xdr:colOff>
      <xdr:row>56</xdr:row>
      <xdr:rowOff>160027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85901"/>
          <a:ext cx="889000" cy="27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56151</xdr:rowOff>
    </xdr:from>
    <xdr:to>
      <xdr:col>10</xdr:col>
      <xdr:colOff>114300</xdr:colOff>
      <xdr:row>57</xdr:row>
      <xdr:rowOff>89720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85901"/>
          <a:ext cx="889000" cy="37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144496</xdr:rowOff>
    </xdr:from>
    <xdr:to>
      <xdr:col>24</xdr:col>
      <xdr:colOff>114300</xdr:colOff>
      <xdr:row>57</xdr:row>
      <xdr:rowOff>74646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4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167373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142358</xdr:rowOff>
    </xdr:from>
    <xdr:to>
      <xdr:col>20</xdr:col>
      <xdr:colOff>38100</xdr:colOff>
      <xdr:row>57</xdr:row>
      <xdr:rowOff>72508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89035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109227</xdr:rowOff>
    </xdr:from>
    <xdr:to>
      <xdr:col>15</xdr:col>
      <xdr:colOff>101600</xdr:colOff>
      <xdr:row>57</xdr:row>
      <xdr:rowOff>39377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1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55904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5351</xdr:rowOff>
    </xdr:from>
    <xdr:to>
      <xdr:col>10</xdr:col>
      <xdr:colOff>165100</xdr:colOff>
      <xdr:row>55</xdr:row>
      <xdr:rowOff>106951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98078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2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38920</xdr:rowOff>
    </xdr:from>
    <xdr:to>
      <xdr:col>6</xdr:col>
      <xdr:colOff>38100</xdr:colOff>
      <xdr:row>57</xdr:row>
      <xdr:rowOff>140520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157047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8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95276</xdr:rowOff>
    </xdr:from>
    <xdr:to>
      <xdr:col>24</xdr:col>
      <xdr:colOff>63500</xdr:colOff>
      <xdr:row>76</xdr:row>
      <xdr:rowOff>119486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82576"/>
          <a:ext cx="838200" cy="36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166185</xdr:rowOff>
    </xdr:from>
    <xdr:to>
      <xdr:col>19</xdr:col>
      <xdr:colOff>177800</xdr:colOff>
      <xdr:row>76</xdr:row>
      <xdr:rowOff>119486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24935"/>
          <a:ext cx="889000" cy="12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166185</xdr:rowOff>
    </xdr:from>
    <xdr:to>
      <xdr:col>15</xdr:col>
      <xdr:colOff>50800</xdr:colOff>
      <xdr:row>77</xdr:row>
      <xdr:rowOff>78468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24935"/>
          <a:ext cx="889000" cy="2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78468</xdr:rowOff>
    </xdr:from>
    <xdr:to>
      <xdr:col>10</xdr:col>
      <xdr:colOff>114300</xdr:colOff>
      <xdr:row>77</xdr:row>
      <xdr:rowOff>144534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0118"/>
          <a:ext cx="8890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44476</xdr:rowOff>
    </xdr:from>
    <xdr:to>
      <xdr:col>24</xdr:col>
      <xdr:colOff>114300</xdr:colOff>
      <xdr:row>74</xdr:row>
      <xdr:rowOff>146076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3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67353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8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68686</xdr:rowOff>
    </xdr:from>
    <xdr:to>
      <xdr:col>20</xdr:col>
      <xdr:colOff>38100</xdr:colOff>
      <xdr:row>76</xdr:row>
      <xdr:rowOff>170286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161413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9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115385</xdr:rowOff>
    </xdr:from>
    <xdr:to>
      <xdr:col>15</xdr:col>
      <xdr:colOff>101600</xdr:colOff>
      <xdr:row>76</xdr:row>
      <xdr:rowOff>45535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36662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27668</xdr:rowOff>
    </xdr:from>
    <xdr:to>
      <xdr:col>10</xdr:col>
      <xdr:colOff>165100</xdr:colOff>
      <xdr:row>77</xdr:row>
      <xdr:rowOff>129268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120395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93734</xdr:rowOff>
    </xdr:from>
    <xdr:to>
      <xdr:col>6</xdr:col>
      <xdr:colOff>38100</xdr:colOff>
      <xdr:row>78</xdr:row>
      <xdr:rowOff>23884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15011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8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18008</xdr:rowOff>
    </xdr:from>
    <xdr:to>
      <xdr:col>24</xdr:col>
      <xdr:colOff>63500</xdr:colOff>
      <xdr:row>95</xdr:row>
      <xdr:rowOff>93008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134308"/>
          <a:ext cx="838200" cy="2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139148</xdr:rowOff>
    </xdr:from>
    <xdr:to>
      <xdr:col>19</xdr:col>
      <xdr:colOff>177800</xdr:colOff>
      <xdr:row>95</xdr:row>
      <xdr:rowOff>93008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255448"/>
          <a:ext cx="889000" cy="12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139148</xdr:rowOff>
    </xdr:from>
    <xdr:to>
      <xdr:col>15</xdr:col>
      <xdr:colOff>50800</xdr:colOff>
      <xdr:row>95</xdr:row>
      <xdr:rowOff>150234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55448"/>
          <a:ext cx="889000" cy="18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150234</xdr:rowOff>
    </xdr:from>
    <xdr:to>
      <xdr:col>10</xdr:col>
      <xdr:colOff>114300</xdr:colOff>
      <xdr:row>96</xdr:row>
      <xdr:rowOff>50984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37984"/>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138658</xdr:rowOff>
    </xdr:from>
    <xdr:to>
      <xdr:col>24</xdr:col>
      <xdr:colOff>114300</xdr:colOff>
      <xdr:row>94</xdr:row>
      <xdr:rowOff>68808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0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161535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93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42208</xdr:rowOff>
    </xdr:from>
    <xdr:to>
      <xdr:col>20</xdr:col>
      <xdr:colOff>38100</xdr:colOff>
      <xdr:row>95</xdr:row>
      <xdr:rowOff>143808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2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134935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2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88348</xdr:rowOff>
    </xdr:from>
    <xdr:to>
      <xdr:col>15</xdr:col>
      <xdr:colOff>101600</xdr:colOff>
      <xdr:row>95</xdr:row>
      <xdr:rowOff>18498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35025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97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99434</xdr:rowOff>
    </xdr:from>
    <xdr:to>
      <xdr:col>10</xdr:col>
      <xdr:colOff>165100</xdr:colOff>
      <xdr:row>96</xdr:row>
      <xdr:rowOff>29584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46111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184</xdr:rowOff>
    </xdr:from>
    <xdr:to>
      <xdr:col>6</xdr:col>
      <xdr:colOff>38100</xdr:colOff>
      <xdr:row>96</xdr:row>
      <xdr:rowOff>101784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5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92911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5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31931</xdr:rowOff>
    </xdr:from>
    <xdr:to>
      <xdr:col>55</xdr:col>
      <xdr:colOff>0</xdr:colOff>
      <xdr:row>37</xdr:row>
      <xdr:rowOff>102144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375581"/>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31931</xdr:rowOff>
    </xdr:from>
    <xdr:to>
      <xdr:col>50</xdr:col>
      <xdr:colOff>114300</xdr:colOff>
      <xdr:row>38</xdr:row>
      <xdr:rowOff>51526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75581"/>
          <a:ext cx="8890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43035</xdr:rowOff>
    </xdr:from>
    <xdr:to>
      <xdr:col>45</xdr:col>
      <xdr:colOff>177800</xdr:colOff>
      <xdr:row>38</xdr:row>
      <xdr:rowOff>51526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5813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43035</xdr:rowOff>
    </xdr:from>
    <xdr:to>
      <xdr:col>41</xdr:col>
      <xdr:colOff>50800</xdr:colOff>
      <xdr:row>38</xdr:row>
      <xdr:rowOff>44014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58135"/>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51344</xdr:rowOff>
    </xdr:from>
    <xdr:to>
      <xdr:col>55</xdr:col>
      <xdr:colOff>50800</xdr:colOff>
      <xdr:row>37</xdr:row>
      <xdr:rowOff>152944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74221</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152581</xdr:rowOff>
    </xdr:from>
    <xdr:to>
      <xdr:col>50</xdr:col>
      <xdr:colOff>165100</xdr:colOff>
      <xdr:row>37</xdr:row>
      <xdr:rowOff>82731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99258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0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726</xdr:rowOff>
    </xdr:from>
    <xdr:to>
      <xdr:col>46</xdr:col>
      <xdr:colOff>38100</xdr:colOff>
      <xdr:row>38</xdr:row>
      <xdr:rowOff>102326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93453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08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163685</xdr:rowOff>
    </xdr:from>
    <xdr:to>
      <xdr:col>41</xdr:col>
      <xdr:colOff>101600</xdr:colOff>
      <xdr:row>38</xdr:row>
      <xdr:rowOff>93835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84962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0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164664</xdr:rowOff>
    </xdr:from>
    <xdr:to>
      <xdr:col>36</xdr:col>
      <xdr:colOff>165100</xdr:colOff>
      <xdr:row>38</xdr:row>
      <xdr:rowOff>94814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0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85941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0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86284</xdr:rowOff>
    </xdr:from>
    <xdr:to>
      <xdr:col>55</xdr:col>
      <xdr:colOff>0</xdr:colOff>
      <xdr:row>56</xdr:row>
      <xdr:rowOff>161017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87484"/>
          <a:ext cx="838200" cy="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161017</xdr:rowOff>
    </xdr:from>
    <xdr:to>
      <xdr:col>50</xdr:col>
      <xdr:colOff>114300</xdr:colOff>
      <xdr:row>56</xdr:row>
      <xdr:rowOff>165646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62217"/>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34678</xdr:rowOff>
    </xdr:from>
    <xdr:to>
      <xdr:col>45</xdr:col>
      <xdr:colOff>177800</xdr:colOff>
      <xdr:row>56</xdr:row>
      <xdr:rowOff>165646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35878"/>
          <a:ext cx="889000" cy="13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138347</xdr:rowOff>
    </xdr:from>
    <xdr:to>
      <xdr:col>41</xdr:col>
      <xdr:colOff>50800</xdr:colOff>
      <xdr:row>56</xdr:row>
      <xdr:rowOff>34678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68097"/>
          <a:ext cx="889000" cy="6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35484</xdr:rowOff>
    </xdr:from>
    <xdr:to>
      <xdr:col>55</xdr:col>
      <xdr:colOff>50800</xdr:colOff>
      <xdr:row>56</xdr:row>
      <xdr:rowOff>137084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58361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8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110217</xdr:rowOff>
    </xdr:from>
    <xdr:to>
      <xdr:col>50</xdr:col>
      <xdr:colOff>165100</xdr:colOff>
      <xdr:row>57</xdr:row>
      <xdr:rowOff>40367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31494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0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114846</xdr:rowOff>
    </xdr:from>
    <xdr:to>
      <xdr:col>46</xdr:col>
      <xdr:colOff>38100</xdr:colOff>
      <xdr:row>57</xdr:row>
      <xdr:rowOff>44996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36123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155328</xdr:rowOff>
    </xdr:from>
    <xdr:to>
      <xdr:col>41</xdr:col>
      <xdr:colOff>101600</xdr:colOff>
      <xdr:row>56</xdr:row>
      <xdr:rowOff>85478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102005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87547</xdr:rowOff>
    </xdr:from>
    <xdr:to>
      <xdr:col>36</xdr:col>
      <xdr:colOff>165100</xdr:colOff>
      <xdr:row>56</xdr:row>
      <xdr:rowOff>17697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34224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29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150977</xdr:rowOff>
    </xdr:from>
    <xdr:to>
      <xdr:col>55</xdr:col>
      <xdr:colOff>0</xdr:colOff>
      <xdr:row>76</xdr:row>
      <xdr:rowOff>163340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81177"/>
          <a:ext cx="8382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159950</xdr:rowOff>
    </xdr:from>
    <xdr:to>
      <xdr:col>50</xdr:col>
      <xdr:colOff>114300</xdr:colOff>
      <xdr:row>76</xdr:row>
      <xdr:rowOff>163340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675800"/>
          <a:ext cx="889000" cy="5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159950</xdr:rowOff>
    </xdr:from>
    <xdr:to>
      <xdr:col>45</xdr:col>
      <xdr:colOff>177800</xdr:colOff>
      <xdr:row>76</xdr:row>
      <xdr:rowOff>45879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675800"/>
          <a:ext cx="889000" cy="4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45879</xdr:rowOff>
    </xdr:from>
    <xdr:to>
      <xdr:col>41</xdr:col>
      <xdr:colOff>50800</xdr:colOff>
      <xdr:row>78</xdr:row>
      <xdr:rowOff>94571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76079"/>
          <a:ext cx="889000" cy="39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100177</xdr:rowOff>
    </xdr:from>
    <xdr:to>
      <xdr:col>55</xdr:col>
      <xdr:colOff>50800</xdr:colOff>
      <xdr:row>77</xdr:row>
      <xdr:rowOff>30327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123054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112540</xdr:rowOff>
    </xdr:from>
    <xdr:to>
      <xdr:col>50</xdr:col>
      <xdr:colOff>165100</xdr:colOff>
      <xdr:row>77</xdr:row>
      <xdr:rowOff>42690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33817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3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109150</xdr:rowOff>
    </xdr:from>
    <xdr:to>
      <xdr:col>46</xdr:col>
      <xdr:colOff>38100</xdr:colOff>
      <xdr:row>74</xdr:row>
      <xdr:rowOff>39300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6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55827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4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166529</xdr:rowOff>
    </xdr:from>
    <xdr:to>
      <xdr:col>41</xdr:col>
      <xdr:colOff>101600</xdr:colOff>
      <xdr:row>76</xdr:row>
      <xdr:rowOff>96679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113206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0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43771</xdr:rowOff>
    </xdr:from>
    <xdr:to>
      <xdr:col>36</xdr:col>
      <xdr:colOff>165100</xdr:colOff>
      <xdr:row>78</xdr:row>
      <xdr:rowOff>145371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136498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0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168351</xdr:rowOff>
    </xdr:from>
    <xdr:to>
      <xdr:col>55</xdr:col>
      <xdr:colOff>0</xdr:colOff>
      <xdr:row>90</xdr:row>
      <xdr:rowOff>74282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427401"/>
          <a:ext cx="8382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74282</xdr:rowOff>
    </xdr:from>
    <xdr:to>
      <xdr:col>50</xdr:col>
      <xdr:colOff>114300</xdr:colOff>
      <xdr:row>94</xdr:row>
      <xdr:rowOff>143193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504782"/>
          <a:ext cx="889000" cy="7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143193</xdr:rowOff>
    </xdr:from>
    <xdr:to>
      <xdr:col>45</xdr:col>
      <xdr:colOff>177800</xdr:colOff>
      <xdr:row>94</xdr:row>
      <xdr:rowOff>168605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259493"/>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168605</xdr:rowOff>
    </xdr:from>
    <xdr:to>
      <xdr:col>41</xdr:col>
      <xdr:colOff>50800</xdr:colOff>
      <xdr:row>96</xdr:row>
      <xdr:rowOff>140297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284905"/>
          <a:ext cx="889000" cy="3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117551</xdr:rowOff>
    </xdr:from>
    <xdr:to>
      <xdr:col>55</xdr:col>
      <xdr:colOff>50800</xdr:colOff>
      <xdr:row>90</xdr:row>
      <xdr:rowOff>47701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37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70578</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32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23482</xdr:rowOff>
    </xdr:from>
    <xdr:to>
      <xdr:col>50</xdr:col>
      <xdr:colOff>165100</xdr:colOff>
      <xdr:row>90</xdr:row>
      <xdr:rowOff>125082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4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141609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22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92393</xdr:rowOff>
    </xdr:from>
    <xdr:to>
      <xdr:col>46</xdr:col>
      <xdr:colOff>38100</xdr:colOff>
      <xdr:row>95</xdr:row>
      <xdr:rowOff>22543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39070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98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117805</xdr:rowOff>
    </xdr:from>
    <xdr:to>
      <xdr:col>41</xdr:col>
      <xdr:colOff>101600</xdr:colOff>
      <xdr:row>95</xdr:row>
      <xdr:rowOff>47955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64482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0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89497</xdr:rowOff>
    </xdr:from>
    <xdr:to>
      <xdr:col>36</xdr:col>
      <xdr:colOff>165100</xdr:colOff>
      <xdr:row>97</xdr:row>
      <xdr:rowOff>19647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36174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3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160786</xdr:rowOff>
    </xdr:from>
    <xdr:to>
      <xdr:col>85</xdr:col>
      <xdr:colOff>127000</xdr:colOff>
      <xdr:row>38</xdr:row>
      <xdr:rowOff>43503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04436"/>
          <a:ext cx="838200" cy="5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43503</xdr:rowOff>
    </xdr:from>
    <xdr:to>
      <xdr:col>81</xdr:col>
      <xdr:colOff>50800</xdr:colOff>
      <xdr:row>38</xdr:row>
      <xdr:rowOff>58253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58603"/>
          <a:ext cx="889000" cy="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58253</xdr:rowOff>
    </xdr:from>
    <xdr:to>
      <xdr:col>76</xdr:col>
      <xdr:colOff>114300</xdr:colOff>
      <xdr:row>38</xdr:row>
      <xdr:rowOff>70325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73353"/>
          <a:ext cx="889000" cy="1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38931</xdr:rowOff>
    </xdr:from>
    <xdr:to>
      <xdr:col>71</xdr:col>
      <xdr:colOff>177800</xdr:colOff>
      <xdr:row>38</xdr:row>
      <xdr:rowOff>70325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54031"/>
          <a:ext cx="8890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109986</xdr:rowOff>
    </xdr:from>
    <xdr:to>
      <xdr:col>85</xdr:col>
      <xdr:colOff>177800</xdr:colOff>
      <xdr:row>38</xdr:row>
      <xdr:rowOff>40136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132863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0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164153</xdr:rowOff>
    </xdr:from>
    <xdr:to>
      <xdr:col>81</xdr:col>
      <xdr:colOff>101600</xdr:colOff>
      <xdr:row>38</xdr:row>
      <xdr:rowOff>94303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85430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7453</xdr:rowOff>
    </xdr:from>
    <xdr:to>
      <xdr:col>76</xdr:col>
      <xdr:colOff>165100</xdr:colOff>
      <xdr:row>38</xdr:row>
      <xdr:rowOff>109053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100180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19525</xdr:rowOff>
    </xdr:from>
    <xdr:to>
      <xdr:col>72</xdr:col>
      <xdr:colOff>38100</xdr:colOff>
      <xdr:row>38</xdr:row>
      <xdr:rowOff>121125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112252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159581</xdr:rowOff>
    </xdr:from>
    <xdr:to>
      <xdr:col>67</xdr:col>
      <xdr:colOff>101600</xdr:colOff>
      <xdr:row>38</xdr:row>
      <xdr:rowOff>89731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106258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4500</xdr:rowOff>
    </xdr:from>
    <xdr:to>
      <xdr:col>85</xdr:col>
      <xdr:colOff>127000</xdr:colOff>
      <xdr:row>58</xdr:row>
      <xdr:rowOff>31322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948600"/>
          <a:ext cx="8382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4684</xdr:rowOff>
    </xdr:from>
    <xdr:to>
      <xdr:col>81</xdr:col>
      <xdr:colOff>50800</xdr:colOff>
      <xdr:row>58</xdr:row>
      <xdr:rowOff>31322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948784"/>
          <a:ext cx="889000" cy="2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136445</xdr:rowOff>
    </xdr:from>
    <xdr:to>
      <xdr:col>76</xdr:col>
      <xdr:colOff>114300</xdr:colOff>
      <xdr:row>58</xdr:row>
      <xdr:rowOff>4684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909095"/>
          <a:ext cx="8890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136445</xdr:rowOff>
    </xdr:from>
    <xdr:to>
      <xdr:col>71</xdr:col>
      <xdr:colOff>177800</xdr:colOff>
      <xdr:row>58</xdr:row>
      <xdr:rowOff>60299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09095"/>
          <a:ext cx="889000" cy="9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125150</xdr:rowOff>
    </xdr:from>
    <xdr:to>
      <xdr:col>85</xdr:col>
      <xdr:colOff>177800</xdr:colOff>
      <xdr:row>58</xdr:row>
      <xdr:rowOff>55300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9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103577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7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151972</xdr:rowOff>
    </xdr:from>
    <xdr:to>
      <xdr:col>81</xdr:col>
      <xdr:colOff>101600</xdr:colOff>
      <xdr:row>58</xdr:row>
      <xdr:rowOff>82122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2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73249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1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125334</xdr:rowOff>
    </xdr:from>
    <xdr:to>
      <xdr:col>76</xdr:col>
      <xdr:colOff>165100</xdr:colOff>
      <xdr:row>58</xdr:row>
      <xdr:rowOff>55484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46611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9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85645</xdr:rowOff>
    </xdr:from>
    <xdr:to>
      <xdr:col>72</xdr:col>
      <xdr:colOff>38100</xdr:colOff>
      <xdr:row>58</xdr:row>
      <xdr:rowOff>15795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6922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9499</xdr:rowOff>
    </xdr:from>
    <xdr:to>
      <xdr:col>67</xdr:col>
      <xdr:colOff>101600</xdr:colOff>
      <xdr:row>58</xdr:row>
      <xdr:rowOff>111099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102226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34506</xdr:rowOff>
    </xdr:from>
    <xdr:to>
      <xdr:col>85</xdr:col>
      <xdr:colOff>127000</xdr:colOff>
      <xdr:row>78</xdr:row>
      <xdr:rowOff>84265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407606"/>
          <a:ext cx="8382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84265</xdr:rowOff>
    </xdr:from>
    <xdr:to>
      <xdr:col>81</xdr:col>
      <xdr:colOff>50800</xdr:colOff>
      <xdr:row>79</xdr:row>
      <xdr:rowOff>6389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457365"/>
          <a:ext cx="889000" cy="9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6389</xdr:rowOff>
    </xdr:from>
    <xdr:to>
      <xdr:col>76</xdr:col>
      <xdr:colOff>114300</xdr:colOff>
      <xdr:row>79</xdr:row>
      <xdr:rowOff>13170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50939"/>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159550</xdr:rowOff>
    </xdr:from>
    <xdr:to>
      <xdr:col>71</xdr:col>
      <xdr:colOff>177800</xdr:colOff>
      <xdr:row>79</xdr:row>
      <xdr:rowOff>13170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32650"/>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155156</xdr:rowOff>
    </xdr:from>
    <xdr:to>
      <xdr:col>85</xdr:col>
      <xdr:colOff>177800</xdr:colOff>
      <xdr:row>78</xdr:row>
      <xdr:rowOff>85306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6583</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0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33465</xdr:rowOff>
    </xdr:from>
    <xdr:to>
      <xdr:col>81</xdr:col>
      <xdr:colOff>101600</xdr:colOff>
      <xdr:row>78</xdr:row>
      <xdr:rowOff>135065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126192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49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127039</xdr:rowOff>
    </xdr:from>
    <xdr:to>
      <xdr:col>76</xdr:col>
      <xdr:colOff>165100</xdr:colOff>
      <xdr:row>79</xdr:row>
      <xdr:rowOff>57189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48316</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592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133820</xdr:rowOff>
    </xdr:from>
    <xdr:to>
      <xdr:col>72</xdr:col>
      <xdr:colOff>38100</xdr:colOff>
      <xdr:row>79</xdr:row>
      <xdr:rowOff>63970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55097</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599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108750</xdr:rowOff>
    </xdr:from>
    <xdr:to>
      <xdr:col>67</xdr:col>
      <xdr:colOff>101600</xdr:colOff>
      <xdr:row>79</xdr:row>
      <xdr:rowOff>38900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30027</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7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74434</xdr:rowOff>
    </xdr:from>
    <xdr:to>
      <xdr:col>85</xdr:col>
      <xdr:colOff>127000</xdr:colOff>
      <xdr:row>93</xdr:row>
      <xdr:rowOff>77939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019284"/>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109043</xdr:rowOff>
    </xdr:from>
    <xdr:to>
      <xdr:col>81</xdr:col>
      <xdr:colOff>50800</xdr:colOff>
      <xdr:row>93</xdr:row>
      <xdr:rowOff>74434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882443"/>
          <a:ext cx="889000" cy="1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109043</xdr:rowOff>
    </xdr:from>
    <xdr:to>
      <xdr:col>76</xdr:col>
      <xdr:colOff>114300</xdr:colOff>
      <xdr:row>93</xdr:row>
      <xdr:rowOff>32347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5882443"/>
          <a:ext cx="8890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32347</xdr:rowOff>
    </xdr:from>
    <xdr:to>
      <xdr:col>71</xdr:col>
      <xdr:colOff>177800</xdr:colOff>
      <xdr:row>93</xdr:row>
      <xdr:rowOff>107099</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977197"/>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27139</xdr:rowOff>
    </xdr:from>
    <xdr:to>
      <xdr:col>85</xdr:col>
      <xdr:colOff>177800</xdr:colOff>
      <xdr:row>93</xdr:row>
      <xdr:rowOff>128739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9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50016</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8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23634</xdr:rowOff>
    </xdr:from>
    <xdr:to>
      <xdr:col>81</xdr:col>
      <xdr:colOff>101600</xdr:colOff>
      <xdr:row>93</xdr:row>
      <xdr:rowOff>125234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9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141761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74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58243</xdr:rowOff>
    </xdr:from>
    <xdr:to>
      <xdr:col>76</xdr:col>
      <xdr:colOff>165100</xdr:colOff>
      <xdr:row>92</xdr:row>
      <xdr:rowOff>159843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83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4920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6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152997</xdr:rowOff>
    </xdr:from>
    <xdr:to>
      <xdr:col>72</xdr:col>
      <xdr:colOff>38100</xdr:colOff>
      <xdr:row>93</xdr:row>
      <xdr:rowOff>83147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9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99674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7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56299</xdr:rowOff>
    </xdr:from>
    <xdr:to>
      <xdr:col>67</xdr:col>
      <xdr:colOff>101600</xdr:colOff>
      <xdr:row>93</xdr:row>
      <xdr:rowOff>157899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00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2976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77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民生費に</a:t>
          </a:r>
          <a:r>
            <a:rPr kumimoji="1" lang="ja-JP" altLang="en-US" sz="1100">
              <a:solidFill>
                <a:schemeClr val="dk1"/>
              </a:solidFill>
              <a:effectLst/>
              <a:latin typeface="+mn-lt"/>
              <a:ea typeface="+mn-ea"/>
              <a:cs typeface="+mn-cs"/>
            </a:rPr>
            <a:t>つ</a:t>
          </a:r>
          <a:r>
            <a:rPr kumimoji="1" lang="ja-JP" altLang="ja-JP" sz="1100">
              <a:solidFill>
                <a:schemeClr val="dk1"/>
              </a:solidFill>
              <a:effectLst/>
              <a:latin typeface="+mn-lt"/>
              <a:ea typeface="+mn-ea"/>
              <a:cs typeface="+mn-cs"/>
            </a:rPr>
            <a:t>いて、高齢化の進展にともない、介護給付費、医療費の増加によ</a:t>
          </a:r>
          <a:r>
            <a:rPr kumimoji="1" lang="ja-JP" altLang="en-US" sz="1100">
              <a:solidFill>
                <a:schemeClr val="dk1"/>
              </a:solidFill>
              <a:effectLst/>
              <a:latin typeface="+mn-lt"/>
              <a:ea typeface="+mn-ea"/>
              <a:cs typeface="+mn-cs"/>
            </a:rPr>
            <a:t>り逓増しているが、令和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年度は国の低所得世帯への各種給付金、</a:t>
          </a:r>
          <a:r>
            <a:rPr kumimoji="1" lang="ja-JP" altLang="ja-JP" sz="1100">
              <a:solidFill>
                <a:schemeClr val="dk1"/>
              </a:solidFill>
              <a:effectLst/>
              <a:latin typeface="+mn-lt"/>
              <a:ea typeface="+mn-ea"/>
              <a:cs typeface="+mn-cs"/>
            </a:rPr>
            <a:t>能登半島地震に伴う</a:t>
          </a:r>
          <a:r>
            <a:rPr kumimoji="1" lang="ja-JP" altLang="en-US" sz="1100">
              <a:solidFill>
                <a:schemeClr val="dk1"/>
              </a:solidFill>
              <a:effectLst/>
              <a:latin typeface="+mn-lt"/>
              <a:ea typeface="+mn-ea"/>
              <a:cs typeface="+mn-cs"/>
            </a:rPr>
            <a:t>避難所経費や賃貸型応急住宅、応急修理などの</a:t>
          </a:r>
          <a:r>
            <a:rPr kumimoji="1" lang="ja-JP" altLang="ja-JP" sz="1100">
              <a:solidFill>
                <a:schemeClr val="dk1"/>
              </a:solidFill>
              <a:effectLst/>
              <a:latin typeface="+mn-lt"/>
              <a:ea typeface="+mn-ea"/>
              <a:cs typeface="+mn-cs"/>
            </a:rPr>
            <a:t>災害救助費</a:t>
          </a:r>
          <a:r>
            <a:rPr kumimoji="1" lang="ja-JP" altLang="en-US" sz="1100">
              <a:solidFill>
                <a:schemeClr val="dk1"/>
              </a:solidFill>
              <a:effectLst/>
              <a:latin typeface="+mn-lt"/>
              <a:ea typeface="+mn-ea"/>
              <a:cs typeface="+mn-cs"/>
            </a:rPr>
            <a:t>、被災者生活再建支援事業により大幅に増加した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衛生費については、公立羽咋病院への負担金や広域圏事務組合のごみ処理場建設などによる分担金の増、能登半島地震に伴う災害廃棄物仮置場の経費が大きく増加した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農林水産費については、邑知の郷公園のトイレ棟建て替え事業による増加である。　</a:t>
          </a:r>
          <a:r>
            <a:rPr kumimoji="1" lang="ja-JP" altLang="ja-JP" sz="1100">
              <a:solidFill>
                <a:schemeClr val="dk1"/>
              </a:solidFill>
              <a:effectLst/>
              <a:latin typeface="+mn-lt"/>
              <a:ea typeface="+mn-ea"/>
              <a:cs typeface="+mn-cs"/>
            </a:rPr>
            <a:t>土木費</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は、羽咋駅周辺整備事業</a:t>
          </a:r>
          <a:r>
            <a:rPr kumimoji="1" lang="ja-JP" altLang="en-US" sz="1100">
              <a:solidFill>
                <a:schemeClr val="dk1"/>
              </a:solidFill>
              <a:effectLst/>
              <a:latin typeface="+mn-lt"/>
              <a:ea typeface="+mn-ea"/>
              <a:cs typeface="+mn-cs"/>
            </a:rPr>
            <a:t>（継続）</a:t>
          </a:r>
          <a:r>
            <a:rPr kumimoji="1" lang="ja-JP" altLang="ja-JP" sz="1100">
              <a:solidFill>
                <a:schemeClr val="dk1"/>
              </a:solidFill>
              <a:effectLst/>
              <a:latin typeface="+mn-lt"/>
              <a:ea typeface="+mn-ea"/>
              <a:cs typeface="+mn-cs"/>
            </a:rPr>
            <a:t>や定住促進</a:t>
          </a:r>
          <a:r>
            <a:rPr kumimoji="1" lang="ja-JP" altLang="en-US" sz="1100">
              <a:solidFill>
                <a:schemeClr val="dk1"/>
              </a:solidFill>
              <a:effectLst/>
              <a:latin typeface="+mn-lt"/>
              <a:ea typeface="+mn-ea"/>
              <a:cs typeface="+mn-cs"/>
            </a:rPr>
            <a:t>住宅の改修</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消防費については、能登半島地震に伴う災害救助法の対象とならない職員の手当や、地震に伴う上下水道会計への負担金が増加要因。　災害復旧費については、能登半島地震による公共施設の復旧費の増が要因である。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については、令和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12.8</a:t>
          </a:r>
          <a:r>
            <a:rPr kumimoji="1" lang="ja-JP" altLang="en-US" sz="1100">
              <a:solidFill>
                <a:schemeClr val="dk1"/>
              </a:solidFill>
              <a:effectLst/>
              <a:latin typeface="+mn-lt"/>
              <a:ea typeface="+mn-ea"/>
              <a:cs typeface="+mn-cs"/>
            </a:rPr>
            <a:t>億であり、</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月発災の</a:t>
          </a:r>
          <a:r>
            <a:rPr kumimoji="1" lang="ja-JP" altLang="ja-JP" sz="1100">
              <a:solidFill>
                <a:schemeClr val="dk1"/>
              </a:solidFill>
              <a:effectLst/>
              <a:latin typeface="+mn-lt"/>
              <a:ea typeface="+mn-ea"/>
              <a:cs typeface="+mn-cs"/>
            </a:rPr>
            <a:t>能登半島地震への対応のため</a:t>
          </a:r>
          <a:r>
            <a:rPr kumimoji="1" lang="ja-JP" altLang="en-US" sz="1100">
              <a:solidFill>
                <a:schemeClr val="dk1"/>
              </a:solidFill>
              <a:effectLst/>
              <a:latin typeface="+mn-lt"/>
              <a:ea typeface="+mn-ea"/>
              <a:cs typeface="+mn-cs"/>
            </a:rPr>
            <a:t>半分以上</a:t>
          </a:r>
          <a:r>
            <a:rPr kumimoji="1" lang="ja-JP" altLang="ja-JP" sz="1100">
              <a:solidFill>
                <a:schemeClr val="dk1"/>
              </a:solidFill>
              <a:effectLst/>
              <a:latin typeface="+mn-lt"/>
              <a:ea typeface="+mn-ea"/>
              <a:cs typeface="+mn-cs"/>
            </a:rPr>
            <a:t>取崩しを行</a:t>
          </a:r>
          <a:r>
            <a:rPr kumimoji="1" lang="ja-JP" altLang="en-US" sz="1100">
              <a:solidFill>
                <a:schemeClr val="dk1"/>
              </a:solidFill>
              <a:effectLst/>
              <a:latin typeface="+mn-lt"/>
              <a:ea typeface="+mn-ea"/>
              <a:cs typeface="+mn-cs"/>
            </a:rPr>
            <a:t>ったが、年度末に一定額の積戻しを行い</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適正規模といわれる標準財政規模の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を上回っているが、</a:t>
          </a:r>
          <a:r>
            <a:rPr kumimoji="1" lang="ja-JP" altLang="en-US" sz="1100">
              <a:solidFill>
                <a:schemeClr val="dk1"/>
              </a:solidFill>
              <a:effectLst/>
              <a:latin typeface="+mn-lt"/>
              <a:ea typeface="+mn-ea"/>
              <a:cs typeface="+mn-cs"/>
            </a:rPr>
            <a:t>能登半島地震ほどの大規模災害が発生した場合、特別交付税等が交付されるまでの間を耐えるには充分とは言い難く、</a:t>
          </a:r>
          <a:r>
            <a:rPr kumimoji="1" lang="ja-JP" altLang="ja-JP" sz="1100">
              <a:solidFill>
                <a:schemeClr val="dk1"/>
              </a:solidFill>
              <a:effectLst/>
              <a:latin typeface="+mn-lt"/>
              <a:ea typeface="+mn-ea"/>
              <a:cs typeface="+mn-cs"/>
            </a:rPr>
            <a:t>今後も安定的な財政運営や災害への対応として、継続的な積み立てを行っていく。</a:t>
          </a:r>
          <a:endParaRPr lang="ja-JP" altLang="ja-JP" sz="1400">
            <a:effectLst/>
          </a:endParaRPr>
        </a:p>
        <a:p>
          <a:r>
            <a:rPr kumimoji="1" lang="ja-JP" altLang="ja-JP" sz="1100">
              <a:solidFill>
                <a:schemeClr val="dk1"/>
              </a:solidFill>
              <a:effectLst/>
              <a:latin typeface="+mn-lt"/>
              <a:ea typeface="+mn-ea"/>
              <a:cs typeface="+mn-cs"/>
            </a:rPr>
            <a:t>実質単年度収支は、平成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年度決算以降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年度まで</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年連続の黒字</a:t>
          </a:r>
          <a:r>
            <a:rPr kumimoji="1" lang="ja-JP" altLang="en-US" sz="1100">
              <a:solidFill>
                <a:schemeClr val="dk1"/>
              </a:solidFill>
              <a:effectLst/>
              <a:latin typeface="+mn-lt"/>
              <a:ea typeface="+mn-ea"/>
              <a:cs typeface="+mn-cs"/>
            </a:rPr>
            <a:t>を保っている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全会計について赤字額はない。今後も経費の削減などを行い黒字化を維持できるように努める。</a:t>
          </a:r>
          <a:endParaRPr lang="ja-JP" altLang="ja-JP" sz="1400">
            <a:effectLst/>
          </a:endParaRPr>
        </a:p>
        <a:p>
          <a:r>
            <a:rPr kumimoji="1" lang="ja-JP" altLang="ja-JP" sz="1100">
              <a:solidFill>
                <a:schemeClr val="dk1"/>
              </a:solidFill>
              <a:effectLst/>
              <a:latin typeface="+mn-lt"/>
              <a:ea typeface="+mn-ea"/>
              <a:cs typeface="+mn-cs"/>
            </a:rPr>
            <a:t>　一般会計においても地方債の繰上償還を確実に実施するとともに、人件費の抑制、公共施設総合管理計画に基づき公共施設の見直し等による経常経費の削減に努め、財政の安定化に努める。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15060090</v>
      </c>
      <c r="BO4" s="407"/>
      <c r="BP4" s="407"/>
      <c r="BQ4" s="407"/>
      <c r="BR4" s="407"/>
      <c r="BS4" s="407"/>
      <c r="BT4" s="407"/>
      <c r="BU4" s="408"/>
      <c r="BV4" s="406">
        <v>13734556</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2.2000000000000002</v>
      </c>
      <c r="CU4" s="413"/>
      <c r="CV4" s="413"/>
      <c r="CW4" s="413"/>
      <c r="CX4" s="413"/>
      <c r="CY4" s="413"/>
      <c r="CZ4" s="413"/>
      <c r="DA4" s="414"/>
      <c r="DB4" s="412">
        <v>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14572730</v>
      </c>
      <c r="BO5" s="444"/>
      <c r="BP5" s="444"/>
      <c r="BQ5" s="444"/>
      <c r="BR5" s="444"/>
      <c r="BS5" s="444"/>
      <c r="BT5" s="444"/>
      <c r="BU5" s="445"/>
      <c r="BV5" s="443">
        <v>13482056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89.9</v>
      </c>
      <c r="CU5" s="441"/>
      <c r="CV5" s="441"/>
      <c r="CW5" s="441"/>
      <c r="CX5" s="441"/>
      <c r="CY5" s="441"/>
      <c r="CZ5" s="441"/>
      <c r="DA5" s="442"/>
      <c r="DB5" s="440">
        <v>90.5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487360</v>
      </c>
      <c r="BO6" s="444"/>
      <c r="BP6" s="444"/>
      <c r="BQ6" s="444"/>
      <c r="BR6" s="444"/>
      <c r="BS6" s="444"/>
      <c r="BT6" s="444"/>
      <c r="BU6" s="445"/>
      <c r="BV6" s="443">
        <v>252500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90.5</v>
      </c>
      <c r="CU6" s="481"/>
      <c r="CV6" s="481"/>
      <c r="CW6" s="481"/>
      <c r="CX6" s="481"/>
      <c r="CY6" s="481"/>
      <c r="CZ6" s="481"/>
      <c r="DA6" s="482"/>
      <c r="DB6" s="480">
        <v>91.7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332661</v>
      </c>
      <c r="BO7" s="444"/>
      <c r="BP7" s="444"/>
      <c r="BQ7" s="444"/>
      <c r="BR7" s="444"/>
      <c r="BS7" s="444"/>
      <c r="BT7" s="444"/>
      <c r="BU7" s="445"/>
      <c r="BV7" s="443">
        <v>42664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6980400</v>
      </c>
      <c r="CU7" s="444"/>
      <c r="CV7" s="444"/>
      <c r="CW7" s="444"/>
      <c r="CX7" s="444"/>
      <c r="CY7" s="444"/>
      <c r="CZ7" s="444"/>
      <c r="DA7" s="445"/>
      <c r="DB7" s="443">
        <v>7082849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154699</v>
      </c>
      <c r="BO8" s="444"/>
      <c r="BP8" s="444"/>
      <c r="BQ8" s="444"/>
      <c r="BR8" s="444"/>
      <c r="BS8" s="444"/>
      <c r="BT8" s="444"/>
      <c r="BU8" s="445"/>
      <c r="BV8" s="443">
        <v>209836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0.4</v>
      </c>
      <c r="CU8" s="484"/>
      <c r="CV8" s="484"/>
      <c r="CW8" s="484"/>
      <c r="CX8" s="484"/>
      <c r="CY8" s="484"/>
      <c r="CZ8" s="484"/>
      <c r="DA8" s="485"/>
      <c r="DB8" s="483">
        <v>0.41</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20407</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-55137</v>
      </c>
      <c r="BO9" s="444"/>
      <c r="BP9" s="444"/>
      <c r="BQ9" s="444"/>
      <c r="BR9" s="444"/>
      <c r="BS9" s="444"/>
      <c r="BT9" s="444"/>
      <c r="BU9" s="445"/>
      <c r="BV9" s="443">
        <v>54889</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16</v>
      </c>
      <c r="CU9" s="441"/>
      <c r="CV9" s="441"/>
      <c r="CW9" s="441"/>
      <c r="CX9" s="441"/>
      <c r="CY9" s="441"/>
      <c r="CZ9" s="441"/>
      <c r="DA9" s="442"/>
      <c r="DB9" s="440">
        <v>17.399999999999999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21729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110</v>
      </c>
      <c r="AV10" s="476"/>
      <c r="AW10" s="476"/>
      <c r="AX10" s="476"/>
      <c r="AY10" s="477" t="s">
        <v>115</v>
      </c>
      <c r="AZ10" s="478"/>
      <c r="BA10" s="478"/>
      <c r="BB10" s="478"/>
      <c r="BC10" s="478"/>
      <c r="BD10" s="478"/>
      <c r="BE10" s="478"/>
      <c r="BF10" s="478"/>
      <c r="BG10" s="478"/>
      <c r="BH10" s="478"/>
      <c r="BI10" s="478"/>
      <c r="BJ10" s="478"/>
      <c r="BK10" s="478"/>
      <c r="BL10" s="478"/>
      <c r="BM10" s="479"/>
      <c r="BN10" s="443">
        <v>5312</v>
      </c>
      <c r="BO10" s="444"/>
      <c r="BP10" s="444"/>
      <c r="BQ10" s="444"/>
      <c r="BR10" s="444"/>
      <c r="BS10" s="444"/>
      <c r="BT10" s="444"/>
      <c r="BU10" s="445"/>
      <c r="BV10" s="443">
        <v>102207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260114</v>
      </c>
      <c r="BO11" s="444"/>
      <c r="BP11" s="444"/>
      <c r="BQ11" s="444"/>
      <c r="BR11" s="444"/>
      <c r="BS11" s="444"/>
      <c r="BT11" s="444"/>
      <c r="BU11" s="445"/>
      <c r="BV11" s="443">
        <v>240179</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19863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110</v>
      </c>
      <c r="AV12" s="476"/>
      <c r="AW12" s="476"/>
      <c r="AX12" s="476"/>
      <c r="AY12" s="477" t="s">
        <v>128</v>
      </c>
      <c r="AZ12" s="478"/>
      <c r="BA12" s="478"/>
      <c r="BB12" s="478"/>
      <c r="BC12" s="478"/>
      <c r="BD12" s="478"/>
      <c r="BE12" s="478"/>
      <c r="BF12" s="478"/>
      <c r="BG12" s="478"/>
      <c r="BH12" s="478"/>
      <c r="BI12" s="478"/>
      <c r="BJ12" s="478"/>
      <c r="BK12" s="478"/>
      <c r="BL12" s="478"/>
      <c r="BM12" s="479"/>
      <c r="BN12" s="443">
        <v>96720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19673</v>
      </c>
      <c r="S13" s="528"/>
      <c r="T13" s="528"/>
      <c r="U13" s="528"/>
      <c r="V13" s="529"/>
      <c r="W13" s="459" t="s">
        <v>131</v>
      </c>
      <c r="X13" s="460"/>
      <c r="Y13" s="460"/>
      <c r="Z13" s="460"/>
      <c r="AA13" s="460"/>
      <c r="AB13" s="450"/>
      <c r="AC13" s="494">
        <v>587</v>
      </c>
      <c r="AD13" s="495"/>
      <c r="AE13" s="495"/>
      <c r="AF13" s="495"/>
      <c r="AG13" s="537"/>
      <c r="AH13" s="494">
        <v>601</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113569</v>
      </c>
      <c r="BO13" s="444"/>
      <c r="BP13" s="444"/>
      <c r="BQ13" s="444"/>
      <c r="BR13" s="444"/>
      <c r="BS13" s="444"/>
      <c r="BT13" s="444"/>
      <c r="BU13" s="445"/>
      <c r="BV13" s="443">
        <v>397275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7.1</v>
      </c>
      <c r="CU13" s="441"/>
      <c r="CV13" s="441"/>
      <c r="CW13" s="441"/>
      <c r="CX13" s="441"/>
      <c r="CY13" s="441"/>
      <c r="CZ13" s="441"/>
      <c r="DA13" s="442"/>
      <c r="DB13" s="440">
        <v>6.9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20166</v>
      </c>
      <c r="S14" s="528"/>
      <c r="T14" s="528"/>
      <c r="U14" s="528"/>
      <c r="V14" s="529"/>
      <c r="W14" s="433"/>
      <c r="X14" s="434"/>
      <c r="Y14" s="434"/>
      <c r="Z14" s="434"/>
      <c r="AA14" s="434"/>
      <c r="AB14" s="423"/>
      <c r="AC14" s="530">
        <v>6</v>
      </c>
      <c r="AD14" s="531"/>
      <c r="AE14" s="531"/>
      <c r="AF14" s="531"/>
      <c r="AG14" s="532"/>
      <c r="AH14" s="530">
        <v>5.9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20017</v>
      </c>
      <c r="S15" s="528"/>
      <c r="T15" s="528"/>
      <c r="U15" s="528"/>
      <c r="V15" s="529"/>
      <c r="W15" s="459" t="s">
        <v>137</v>
      </c>
      <c r="X15" s="460"/>
      <c r="Y15" s="460"/>
      <c r="Z15" s="460"/>
      <c r="AA15" s="460"/>
      <c r="AB15" s="450"/>
      <c r="AC15" s="494">
        <v>3138</v>
      </c>
      <c r="AD15" s="495"/>
      <c r="AE15" s="495"/>
      <c r="AF15" s="495"/>
      <c r="AG15" s="537"/>
      <c r="AH15" s="494">
        <v>3260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2558612</v>
      </c>
      <c r="BO15" s="407"/>
      <c r="BP15" s="407"/>
      <c r="BQ15" s="407"/>
      <c r="BR15" s="407"/>
      <c r="BS15" s="407"/>
      <c r="BT15" s="407"/>
      <c r="BU15" s="408"/>
      <c r="BV15" s="406">
        <v>2538202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31.9</v>
      </c>
      <c r="AD16" s="531"/>
      <c r="AE16" s="531"/>
      <c r="AF16" s="531"/>
      <c r="AG16" s="532"/>
      <c r="AH16" s="530">
        <v>32.1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6278993</v>
      </c>
      <c r="BO16" s="444"/>
      <c r="BP16" s="444"/>
      <c r="BQ16" s="444"/>
      <c r="BR16" s="444"/>
      <c r="BS16" s="444"/>
      <c r="BT16" s="444"/>
      <c r="BU16" s="445"/>
      <c r="BV16" s="443">
        <v>6358516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6104</v>
      </c>
      <c r="AD17" s="495"/>
      <c r="AE17" s="495"/>
      <c r="AF17" s="495"/>
      <c r="AG17" s="537"/>
      <c r="AH17" s="494">
        <v>6282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3191303</v>
      </c>
      <c r="BO17" s="444"/>
      <c r="BP17" s="444"/>
      <c r="BQ17" s="444"/>
      <c r="BR17" s="444"/>
      <c r="BS17" s="444"/>
      <c r="BT17" s="444"/>
      <c r="BU17" s="445"/>
      <c r="BV17" s="443">
        <v>3167228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81.849999999999994</v>
      </c>
      <c r="M18" s="567"/>
      <c r="N18" s="567"/>
      <c r="O18" s="567"/>
      <c r="P18" s="567"/>
      <c r="Q18" s="567"/>
      <c r="R18" s="568"/>
      <c r="S18" s="568"/>
      <c r="T18" s="568"/>
      <c r="U18" s="568"/>
      <c r="V18" s="569"/>
      <c r="W18" s="461"/>
      <c r="X18" s="462"/>
      <c r="Y18" s="462"/>
      <c r="Z18" s="462"/>
      <c r="AA18" s="462"/>
      <c r="AB18" s="453"/>
      <c r="AC18" s="570">
        <v>62.1</v>
      </c>
      <c r="AD18" s="571"/>
      <c r="AE18" s="571"/>
      <c r="AF18" s="571"/>
      <c r="AG18" s="572"/>
      <c r="AH18" s="570">
        <v>61.9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6355061</v>
      </c>
      <c r="BO18" s="444"/>
      <c r="BP18" s="444"/>
      <c r="BQ18" s="444"/>
      <c r="BR18" s="444"/>
      <c r="BS18" s="444"/>
      <c r="BT18" s="444"/>
      <c r="BU18" s="445"/>
      <c r="BV18" s="443">
        <v>6512591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249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9072826</v>
      </c>
      <c r="BO19" s="444"/>
      <c r="BP19" s="444"/>
      <c r="BQ19" s="444"/>
      <c r="BR19" s="444"/>
      <c r="BS19" s="444"/>
      <c r="BT19" s="444"/>
      <c r="BU19" s="445"/>
      <c r="BV19" s="443">
        <v>8510047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8046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12611673</v>
      </c>
      <c r="BO22" s="407"/>
      <c r="BP22" s="407"/>
      <c r="BQ22" s="407"/>
      <c r="BR22" s="407"/>
      <c r="BS22" s="407"/>
      <c r="BT22" s="407"/>
      <c r="BU22" s="408"/>
      <c r="BV22" s="406">
        <v>12322168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11444251</v>
      </c>
      <c r="BO23" s="444"/>
      <c r="BP23" s="444"/>
      <c r="BQ23" s="444"/>
      <c r="BR23" s="444"/>
      <c r="BS23" s="444"/>
      <c r="BT23" s="444"/>
      <c r="BU23" s="445"/>
      <c r="BV23" s="443">
        <v>10672377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7920</v>
      </c>
      <c r="R24" s="495"/>
      <c r="S24" s="495"/>
      <c r="T24" s="495"/>
      <c r="U24" s="495"/>
      <c r="V24" s="537"/>
      <c r="W24" s="589"/>
      <c r="X24" s="590"/>
      <c r="Y24" s="591"/>
      <c r="Z24" s="493" t="s">
        <v>162</v>
      </c>
      <c r="AA24" s="473"/>
      <c r="AB24" s="473"/>
      <c r="AC24" s="473"/>
      <c r="AD24" s="473"/>
      <c r="AE24" s="473"/>
      <c r="AF24" s="473"/>
      <c r="AG24" s="474"/>
      <c r="AH24" s="494">
        <v>146</v>
      </c>
      <c r="AI24" s="495"/>
      <c r="AJ24" s="495"/>
      <c r="AK24" s="495"/>
      <c r="AL24" s="537"/>
      <c r="AM24" s="494">
        <v>445300</v>
      </c>
      <c r="AN24" s="495"/>
      <c r="AO24" s="495"/>
      <c r="AP24" s="495"/>
      <c r="AQ24" s="495"/>
      <c r="AR24" s="537"/>
      <c r="AS24" s="494">
        <v>3050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9232333</v>
      </c>
      <c r="BO24" s="444"/>
      <c r="BP24" s="444"/>
      <c r="BQ24" s="444"/>
      <c r="BR24" s="444"/>
      <c r="BS24" s="444"/>
      <c r="BT24" s="444"/>
      <c r="BU24" s="445"/>
      <c r="BV24" s="443">
        <v>8362701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6650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2256034</v>
      </c>
      <c r="BO25" s="407"/>
      <c r="BP25" s="407"/>
      <c r="BQ25" s="407"/>
      <c r="BR25" s="407"/>
      <c r="BS25" s="407"/>
      <c r="BT25" s="407"/>
      <c r="BU25" s="408"/>
      <c r="BV25" s="406">
        <v>2020022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5850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4450</v>
      </c>
      <c r="R27" s="495"/>
      <c r="S27" s="495"/>
      <c r="T27" s="495"/>
      <c r="U27" s="495"/>
      <c r="V27" s="537"/>
      <c r="W27" s="589"/>
      <c r="X27" s="590"/>
      <c r="Y27" s="591"/>
      <c r="Z27" s="493" t="s">
        <v>171</v>
      </c>
      <c r="AA27" s="473"/>
      <c r="AB27" s="473"/>
      <c r="AC27" s="473"/>
      <c r="AD27" s="473"/>
      <c r="AE27" s="473"/>
      <c r="AF27" s="473"/>
      <c r="AG27" s="474"/>
      <c r="AH27" s="494">
        <v>1</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401960</v>
      </c>
      <c r="BO27" s="563"/>
      <c r="BP27" s="563"/>
      <c r="BQ27" s="563"/>
      <c r="BR27" s="563"/>
      <c r="BS27" s="563"/>
      <c r="BT27" s="563"/>
      <c r="BU27" s="564"/>
      <c r="BV27" s="562">
        <v>400759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3850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1185918</v>
      </c>
      <c r="BO28" s="407"/>
      <c r="BP28" s="407"/>
      <c r="BQ28" s="407"/>
      <c r="BR28" s="407"/>
      <c r="BS28" s="407"/>
      <c r="BT28" s="407"/>
      <c r="BU28" s="408"/>
      <c r="BV28" s="406">
        <v>1277326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12</v>
      </c>
      <c r="M29" s="495"/>
      <c r="N29" s="495"/>
      <c r="O29" s="495"/>
      <c r="P29" s="537"/>
      <c r="Q29" s="494">
        <v>3650</v>
      </c>
      <c r="R29" s="495"/>
      <c r="S29" s="495"/>
      <c r="T29" s="495"/>
      <c r="U29" s="495"/>
      <c r="V29" s="537"/>
      <c r="W29" s="592"/>
      <c r="X29" s="593"/>
      <c r="Y29" s="594"/>
      <c r="Z29" s="493" t="s">
        <v>178</v>
      </c>
      <c r="AA29" s="473"/>
      <c r="AB29" s="473"/>
      <c r="AC29" s="473"/>
      <c r="AD29" s="473"/>
      <c r="AE29" s="473"/>
      <c r="AF29" s="473"/>
      <c r="AG29" s="474"/>
      <c r="AH29" s="494">
        <v>147</v>
      </c>
      <c r="AI29" s="495"/>
      <c r="AJ29" s="495"/>
      <c r="AK29" s="495"/>
      <c r="AL29" s="537"/>
      <c r="AM29" s="494">
        <v>449082</v>
      </c>
      <c r="AN29" s="495"/>
      <c r="AO29" s="495"/>
      <c r="AP29" s="495"/>
      <c r="AQ29" s="495"/>
      <c r="AR29" s="537"/>
      <c r="AS29" s="494">
        <v>3055</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1035885</v>
      </c>
      <c r="BO29" s="444"/>
      <c r="BP29" s="444"/>
      <c r="BQ29" s="444"/>
      <c r="BR29" s="444"/>
      <c r="BS29" s="444"/>
      <c r="BT29" s="444"/>
      <c r="BU29" s="445"/>
      <c r="BV29" s="443">
        <v>1032683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94.3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2575645</v>
      </c>
      <c r="BO30" s="563"/>
      <c r="BP30" s="563"/>
      <c r="BQ30" s="563"/>
      <c r="BR30" s="563"/>
      <c r="BS30" s="563"/>
      <c r="BT30" s="563"/>
      <c r="BU30" s="564"/>
      <c r="BV30" s="562">
        <v>2469696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羽咋市国民健康保険特別会計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羽咋市水道事業会計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羽咋郡市広域圏事務組合（一般会計）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羽咋市土地開発公社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羽咋市介護保険特別会計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羽咋市下水道事業会計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羽咋郡市広域圏事務組合（公立羽咋病院事業特別会計）</v>
      </c>
      <c r="BZ35" s="634"/>
      <c r="CA35" s="634"/>
      <c r="CB35" s="634"/>
      <c r="CC35" s="634"/>
      <c r="CD35" s="634"/>
      <c r="CE35" s="634"/>
      <c r="CF35" s="634"/>
      <c r="CG35" s="634"/>
      <c r="CH35" s="634"/>
      <c r="CI35" s="634"/>
      <c r="CJ35" s="634"/>
      <c r="CK35" s="634"/>
      <c r="CL35" s="634"/>
      <c r="CM35" s="634"/>
      <c r="CN35" s="181"/>
      <c r="CO35" s="633">
        <f t="shared" ref="CO35:CO43" si="3">IF(CQ35="","",CO34+1)</f>
        <v>14</v>
      </c>
      <c r="CP35" s="633"/>
      <c r="CQ35" s="634" t="str">
        <f>IF('各会計、関係団体の財政状況及び健全化判断比率'!BS8="","",'各会計、関係団体の財政状況及び健全化判断比率'!BS8)</f>
        <v>羽咋まちづくり会社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羽咋市後期高齢者医療特別会計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羽咋郡市広域圏事務組合（ふるさと振興事業特別会計）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石川県後期高齢者医療特別会計(一般会計）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石川県後期高齢者医療特別会計(後期高齢者医療特別会計）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石川県市町村消防団員等公務災害補償等組合（一般会計）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X1PvH7WMQ6+IIUbQrGhfIL6xFIuxQcwHQvloiOLucV9oRjuIFsH6DL0RkcgR6AZ7zn3o0y4DVJxUBR4Xg5zdbA==" saltValue="KjAuF6XW6RFMHmVtw4Dc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530</v>
      </c>
      <c r="D34" s="1187"/>
      <c r="E34" s="1188"/>
      <c r="F34" s="32">
        <v>13.66</v>
      </c>
      <c r="G34" s="33">
        <v>13.61</v>
      </c>
      <c r="H34" s="33">
        <v>13.12</v>
      </c>
      <c r="I34" s="33">
        <v>12.03</v>
      </c>
      <c r="J34" s="34">
        <v>12.9</v>
      </c>
      <c r="K34" s="22"/>
      <c r="L34" s="22"/>
      <c r="M34" s="22"/>
      <c r="N34" s="22"/>
      <c r="O34" s="22"/>
      <c r="P34" s="22"/>
    </row>
    <row r="35" spans="1:16" ht="39" customHeight="1" x14ac:dyDescent="0.15">
      <c r="A35" s="22"/>
      <c r="B35" s="35"/>
      <c r="C35" s="1181" t="s">
        <v>531</v>
      </c>
      <c r="D35" s="1182"/>
      <c r="E35" s="1183"/>
      <c r="F35" s="36">
        <v>0.02</v>
      </c>
      <c r="G35" s="37">
        <v>0.02</v>
      </c>
      <c r="H35" s="37">
        <v>0.62</v>
      </c>
      <c r="I35" s="37">
        <v>0.9</v>
      </c>
      <c r="J35" s="38">
        <v>2.29</v>
      </c>
      <c r="K35" s="22"/>
      <c r="L35" s="22"/>
      <c r="M35" s="22"/>
      <c r="N35" s="22"/>
      <c r="O35" s="22"/>
      <c r="P35" s="22"/>
    </row>
    <row r="36" spans="1:16" ht="39" customHeight="1" x14ac:dyDescent="0.15">
      <c r="A36" s="22"/>
      <c r="B36" s="35"/>
      <c r="C36" s="1181" t="s">
        <v>532</v>
      </c>
      <c r="D36" s="1182"/>
      <c r="E36" s="1183"/>
      <c r="F36" s="36">
        <v>1.36</v>
      </c>
      <c r="G36" s="37">
        <v>1.42</v>
      </c>
      <c r="H36" s="37">
        <v>2.1</v>
      </c>
      <c r="I36" s="37">
        <v>2.96</v>
      </c>
      <c r="J36" s="38">
        <v>2.21</v>
      </c>
      <c r="K36" s="22"/>
      <c r="L36" s="22"/>
      <c r="M36" s="22"/>
      <c r="N36" s="22"/>
      <c r="O36" s="22"/>
      <c r="P36" s="22"/>
    </row>
    <row r="37" spans="1:16" ht="39" customHeight="1" x14ac:dyDescent="0.15">
      <c r="A37" s="22"/>
      <c r="B37" s="35"/>
      <c r="C37" s="1181" t="s">
        <v>533</v>
      </c>
      <c r="D37" s="1182"/>
      <c r="E37" s="1183"/>
      <c r="F37" s="36">
        <v>2.75</v>
      </c>
      <c r="G37" s="37">
        <v>2.71</v>
      </c>
      <c r="H37" s="37">
        <v>2.71</v>
      </c>
      <c r="I37" s="37">
        <v>2.58</v>
      </c>
      <c r="J37" s="38">
        <v>2.13</v>
      </c>
      <c r="K37" s="22"/>
      <c r="L37" s="22"/>
      <c r="M37" s="22"/>
      <c r="N37" s="22"/>
      <c r="O37" s="22"/>
      <c r="P37" s="22"/>
    </row>
    <row r="38" spans="1:16" ht="39" customHeight="1" x14ac:dyDescent="0.15">
      <c r="A38" s="22"/>
      <c r="B38" s="35"/>
      <c r="C38" s="1181" t="s">
        <v>534</v>
      </c>
      <c r="D38" s="1182"/>
      <c r="E38" s="1183"/>
      <c r="F38" s="36">
        <v>0.03</v>
      </c>
      <c r="G38" s="37">
        <v>0.21</v>
      </c>
      <c r="H38" s="37">
        <v>0.08</v>
      </c>
      <c r="I38" s="37">
        <v>0.08</v>
      </c>
      <c r="J38" s="38">
        <v>0.21</v>
      </c>
      <c r="K38" s="22"/>
      <c r="L38" s="22"/>
      <c r="M38" s="22"/>
      <c r="N38" s="22"/>
      <c r="O38" s="22"/>
      <c r="P38" s="22"/>
    </row>
    <row r="39" spans="1:16" ht="39" customHeight="1" x14ac:dyDescent="0.15">
      <c r="A39" s="22"/>
      <c r="B39" s="35"/>
      <c r="C39" s="1181" t="s">
        <v>535</v>
      </c>
      <c r="D39" s="1182"/>
      <c r="E39" s="1183"/>
      <c r="F39" s="36">
        <v>0</v>
      </c>
      <c r="G39" s="37">
        <v>0</v>
      </c>
      <c r="H39" s="37">
        <v>0</v>
      </c>
      <c r="I39" s="37">
        <v>0.01</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536</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537</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SyBJYS0ptug4ysjGFXQI4wpjylOmu8qdaZOCujGtSlh/vUQ3yfs9Zic128o5vPkR0zGeqk06JmNY4WcSxxkKQ==" saltValue="0tCgrgkjEsGzGhDb5VV0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1331</v>
      </c>
      <c r="L45" s="60">
        <v>1436</v>
      </c>
      <c r="M45" s="60">
        <v>1561</v>
      </c>
      <c r="N45" s="60">
        <v>1351</v>
      </c>
      <c r="O45" s="61">
        <v>1298</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570</v>
      </c>
      <c r="L48" s="64">
        <v>551</v>
      </c>
      <c r="M48" s="64">
        <v>549</v>
      </c>
      <c r="N48" s="64">
        <v>531</v>
      </c>
      <c r="O48" s="65">
        <v>525</v>
      </c>
      <c r="P48" s="48"/>
      <c r="Q48" s="48"/>
      <c r="R48" s="48"/>
      <c r="S48" s="48"/>
      <c r="T48" s="48"/>
      <c r="U48" s="48"/>
    </row>
    <row r="49" spans="1:21" ht="30.75" customHeight="1" x14ac:dyDescent="0.15">
      <c r="A49" s="48"/>
      <c r="B49" s="1191"/>
      <c r="C49" s="1192"/>
      <c r="D49" s="62"/>
      <c r="E49" s="1197" t="s">
        <v>14</v>
      </c>
      <c r="F49" s="1197"/>
      <c r="G49" s="1197"/>
      <c r="H49" s="1197"/>
      <c r="I49" s="1197"/>
      <c r="J49" s="1198"/>
      <c r="K49" s="63">
        <v>106</v>
      </c>
      <c r="L49" s="64">
        <v>105</v>
      </c>
      <c r="M49" s="64">
        <v>99</v>
      </c>
      <c r="N49" s="64">
        <v>96</v>
      </c>
      <c r="O49" s="65">
        <v>102</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487</v>
      </c>
      <c r="L50" s="64" t="s">
        <v>487</v>
      </c>
      <c r="M50" s="64" t="s">
        <v>487</v>
      </c>
      <c r="N50" s="64" t="s">
        <v>487</v>
      </c>
      <c r="O50" s="65" t="s">
        <v>487</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1579</v>
      </c>
      <c r="L52" s="64">
        <v>1671</v>
      </c>
      <c r="M52" s="64">
        <v>1845</v>
      </c>
      <c r="N52" s="64">
        <v>1551</v>
      </c>
      <c r="O52" s="65">
        <v>1460</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428</v>
      </c>
      <c r="L53" s="69">
        <v>421</v>
      </c>
      <c r="M53" s="69">
        <v>364</v>
      </c>
      <c r="N53" s="69">
        <v>427</v>
      </c>
      <c r="O53" s="70">
        <v>465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58A/J7MA//4LZhDEwOWFxaBwBjec3pZuv6KX6jAR8PEfx6nX6tPs9ptNFylS7BF8p5K769k1MO3aZC64VrFQ==" saltValue="0DXVTXi5ajs3B4GwB8C6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0" t="s">
        <v>30</v>
      </c>
      <c r="C41" s="1221"/>
      <c r="D41" s="105"/>
      <c r="E41" s="1226" t="s">
        <v>31</v>
      </c>
      <c r="F41" s="1226"/>
      <c r="G41" s="1226"/>
      <c r="H41" s="1227"/>
      <c r="I41" s="355">
        <v>12711</v>
      </c>
      <c r="J41" s="356">
        <v>12397</v>
      </c>
      <c r="K41" s="356">
        <v>12248</v>
      </c>
      <c r="L41" s="356">
        <v>12326</v>
      </c>
      <c r="M41" s="357">
        <v>12614</v>
      </c>
    </row>
    <row r="42" spans="2:13" ht="27.75" customHeight="1" x14ac:dyDescent="0.15">
      <c r="B42" s="1222"/>
      <c r="C42" s="1223"/>
      <c r="D42" s="106"/>
      <c r="E42" s="1228" t="s">
        <v>32</v>
      </c>
      <c r="F42" s="1228"/>
      <c r="G42" s="1228"/>
      <c r="H42" s="1229"/>
      <c r="I42" s="358" t="s">
        <v>487</v>
      </c>
      <c r="J42" s="359" t="s">
        <v>487</v>
      </c>
      <c r="K42" s="359" t="s">
        <v>487</v>
      </c>
      <c r="L42" s="359" t="s">
        <v>487</v>
      </c>
      <c r="M42" s="360" t="s">
        <v>487</v>
      </c>
    </row>
    <row r="43" spans="2:13" ht="27.75" customHeight="1" x14ac:dyDescent="0.15">
      <c r="B43" s="1222"/>
      <c r="C43" s="1223"/>
      <c r="D43" s="106"/>
      <c r="E43" s="1228" t="s">
        <v>33</v>
      </c>
      <c r="F43" s="1228"/>
      <c r="G43" s="1228"/>
      <c r="H43" s="1229"/>
      <c r="I43" s="358">
        <v>7273</v>
      </c>
      <c r="J43" s="359">
        <v>6787</v>
      </c>
      <c r="K43" s="359">
        <v>6332</v>
      </c>
      <c r="L43" s="359">
        <v>5871</v>
      </c>
      <c r="M43" s="360">
        <v>5300</v>
      </c>
    </row>
    <row r="44" spans="2:13" ht="27.75" customHeight="1" x14ac:dyDescent="0.15">
      <c r="B44" s="1222"/>
      <c r="C44" s="1223"/>
      <c r="D44" s="106"/>
      <c r="E44" s="1228" t="s">
        <v>34</v>
      </c>
      <c r="F44" s="1228"/>
      <c r="G44" s="1228"/>
      <c r="H44" s="1229"/>
      <c r="I44" s="358">
        <v>705</v>
      </c>
      <c r="J44" s="359">
        <v>757</v>
      </c>
      <c r="K44" s="359">
        <v>709</v>
      </c>
      <c r="L44" s="359">
        <v>784</v>
      </c>
      <c r="M44" s="360">
        <v>864</v>
      </c>
    </row>
    <row r="45" spans="2:13" ht="27.75" customHeight="1" x14ac:dyDescent="0.15">
      <c r="B45" s="1222"/>
      <c r="C45" s="1223"/>
      <c r="D45" s="106"/>
      <c r="E45" s="1228" t="s">
        <v>35</v>
      </c>
      <c r="F45" s="1228"/>
      <c r="G45" s="1228"/>
      <c r="H45" s="1229"/>
      <c r="I45" s="358">
        <v>1166</v>
      </c>
      <c r="J45" s="359">
        <v>1132</v>
      </c>
      <c r="K45" s="359">
        <v>1070</v>
      </c>
      <c r="L45" s="359">
        <v>1104</v>
      </c>
      <c r="M45" s="360">
        <v>1154</v>
      </c>
    </row>
    <row r="46" spans="2:13" ht="27.75" customHeight="1" x14ac:dyDescent="0.15">
      <c r="B46" s="1222"/>
      <c r="C46" s="1223"/>
      <c r="D46" s="107"/>
      <c r="E46" s="1228" t="s">
        <v>36</v>
      </c>
      <c r="F46" s="1228"/>
      <c r="G46" s="1228"/>
      <c r="H46" s="1229"/>
      <c r="I46" s="358">
        <v>117</v>
      </c>
      <c r="J46" s="359">
        <v>77</v>
      </c>
      <c r="K46" s="359">
        <v>123</v>
      </c>
      <c r="L46" s="359">
        <v>97</v>
      </c>
      <c r="M46" s="360" t="s">
        <v>487</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4715</v>
      </c>
      <c r="J50" s="359">
        <v>4961</v>
      </c>
      <c r="K50" s="359">
        <v>5458</v>
      </c>
      <c r="L50" s="359">
        <v>5766</v>
      </c>
      <c r="M50" s="360">
        <v>5784</v>
      </c>
    </row>
    <row r="51" spans="2:13" ht="27.75" customHeight="1" x14ac:dyDescent="0.15">
      <c r="B51" s="1222"/>
      <c r="C51" s="1223"/>
      <c r="D51" s="106"/>
      <c r="E51" s="1228" t="s">
        <v>42</v>
      </c>
      <c r="F51" s="1228"/>
      <c r="G51" s="1228"/>
      <c r="H51" s="1229"/>
      <c r="I51" s="358">
        <v>2774</v>
      </c>
      <c r="J51" s="359">
        <v>2656</v>
      </c>
      <c r="K51" s="359">
        <v>2460</v>
      </c>
      <c r="L51" s="359">
        <v>2452</v>
      </c>
      <c r="M51" s="360">
        <v>2536</v>
      </c>
    </row>
    <row r="52" spans="2:13" ht="27.75" customHeight="1" x14ac:dyDescent="0.15">
      <c r="B52" s="1224"/>
      <c r="C52" s="1225"/>
      <c r="D52" s="106"/>
      <c r="E52" s="1228" t="s">
        <v>43</v>
      </c>
      <c r="F52" s="1228"/>
      <c r="G52" s="1228"/>
      <c r="H52" s="1229"/>
      <c r="I52" s="358">
        <v>14474</v>
      </c>
      <c r="J52" s="359">
        <v>14289</v>
      </c>
      <c r="K52" s="359">
        <v>14210</v>
      </c>
      <c r="L52" s="359">
        <v>14369</v>
      </c>
      <c r="M52" s="360">
        <v>14587</v>
      </c>
    </row>
    <row r="53" spans="2:13" ht="27.75" customHeight="1" thickBot="1" x14ac:dyDescent="0.2">
      <c r="B53" s="1235" t="s">
        <v>19</v>
      </c>
      <c r="C53" s="1236"/>
      <c r="D53" s="110"/>
      <c r="E53" s="1237" t="s">
        <v>44</v>
      </c>
      <c r="F53" s="1237"/>
      <c r="G53" s="1237"/>
      <c r="H53" s="1238"/>
      <c r="I53" s="361">
        <v>8</v>
      </c>
      <c r="J53" s="362">
        <v>-757</v>
      </c>
      <c r="K53" s="362">
        <v>-1645</v>
      </c>
      <c r="L53" s="362">
        <v>-2405</v>
      </c>
      <c r="M53" s="363">
        <v>-2976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0OUW9/lCW/vhILzhXli+rCQ27AOk3fwEn8JAssNe6gwELxGnXMWDB+oJqa8z2eAM3xgbz5VrMIFiKVBZuiYZg==" saltValue="acVn0/jgpy2H8xYdtmg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1175</v>
      </c>
      <c r="G55" s="122">
        <v>1277</v>
      </c>
      <c r="H55" s="123">
        <v>1186</v>
      </c>
    </row>
    <row r="56" spans="2:8" ht="52.5" customHeight="1" x14ac:dyDescent="0.15">
      <c r="B56" s="124"/>
      <c r="C56" s="1249" t="s">
        <v>47</v>
      </c>
      <c r="D56" s="1249"/>
      <c r="E56" s="1250"/>
      <c r="F56" s="125">
        <v>1029</v>
      </c>
      <c r="G56" s="125">
        <v>1033</v>
      </c>
      <c r="H56" s="126">
        <v>1036</v>
      </c>
    </row>
    <row r="57" spans="2:8" ht="53.25" customHeight="1" x14ac:dyDescent="0.15">
      <c r="B57" s="124"/>
      <c r="C57" s="1251" t="s">
        <v>48</v>
      </c>
      <c r="D57" s="1251"/>
      <c r="E57" s="1252"/>
      <c r="F57" s="127">
        <v>2497</v>
      </c>
      <c r="G57" s="127">
        <v>2470</v>
      </c>
      <c r="H57" s="128">
        <v>2576</v>
      </c>
    </row>
    <row r="58" spans="2:8" ht="45.75" customHeight="1" x14ac:dyDescent="0.15">
      <c r="B58" s="129"/>
      <c r="C58" s="1239" t="s">
        <v>552</v>
      </c>
      <c r="D58" s="1240"/>
      <c r="E58" s="1241"/>
      <c r="F58" s="130">
        <v>1326</v>
      </c>
      <c r="G58" s="130">
        <v>1360</v>
      </c>
      <c r="H58" s="131">
        <v>1539</v>
      </c>
    </row>
    <row r="59" spans="2:8" ht="45.75" customHeight="1" x14ac:dyDescent="0.15">
      <c r="B59" s="129"/>
      <c r="C59" s="1239" t="s">
        <v>553</v>
      </c>
      <c r="D59" s="1240"/>
      <c r="E59" s="1241"/>
      <c r="F59" s="130">
        <v>248</v>
      </c>
      <c r="G59" s="130">
        <v>229</v>
      </c>
      <c r="H59" s="131">
        <v>229</v>
      </c>
    </row>
    <row r="60" spans="2:8" ht="45.75" customHeight="1" x14ac:dyDescent="0.15">
      <c r="B60" s="129"/>
      <c r="C60" s="1239" t="s">
        <v>554</v>
      </c>
      <c r="D60" s="1240"/>
      <c r="E60" s="1241"/>
      <c r="F60" s="130">
        <v>188</v>
      </c>
      <c r="G60" s="130">
        <v>174</v>
      </c>
      <c r="H60" s="131">
        <v>160</v>
      </c>
    </row>
    <row r="61" spans="2:8" ht="45.75" customHeight="1" x14ac:dyDescent="0.15">
      <c r="B61" s="129"/>
      <c r="C61" s="1239" t="s">
        <v>555</v>
      </c>
      <c r="D61" s="1240"/>
      <c r="E61" s="1241"/>
      <c r="F61" s="130">
        <v>244</v>
      </c>
      <c r="G61" s="130">
        <v>214</v>
      </c>
      <c r="H61" s="131">
        <v>128</v>
      </c>
    </row>
    <row r="62" spans="2:8" ht="45.75" customHeight="1" thickBot="1" x14ac:dyDescent="0.2">
      <c r="B62" s="132"/>
      <c r="C62" s="1242" t="s">
        <v>556</v>
      </c>
      <c r="D62" s="1243"/>
      <c r="E62" s="1244"/>
      <c r="F62" s="133">
        <v>76</v>
      </c>
      <c r="G62" s="133">
        <v>91</v>
      </c>
      <c r="H62" s="134">
        <v>105</v>
      </c>
    </row>
    <row r="63" spans="2:8" ht="52.5" customHeight="1" thickBot="1" x14ac:dyDescent="0.2">
      <c r="B63" s="135"/>
      <c r="C63" s="1245" t="s">
        <v>49</v>
      </c>
      <c r="D63" s="1245"/>
      <c r="E63" s="1246"/>
      <c r="F63" s="136">
        <v>4701</v>
      </c>
      <c r="G63" s="136">
        <v>4780</v>
      </c>
      <c r="H63" s="137">
        <v>4797</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sheetData>
  <sheetProtection algorithmName="SHA-512" hashValue="kXtqilMkA21bvoAVbN/ydzNltcClJs6fllc1QIkm5COkclncSOZ0+1A/Olnqz9/HaKwKoU6SQbrkXDUCGIAe2g==" saltValue="89Rt92Ov2LRhYKcQKF1X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B05EF-F41E-4D50-AD1D-CF14D3EE2B1E}">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566</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559</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525</v>
      </c>
      <c r="BQ50" s="1257"/>
      <c r="BR50" s="1257"/>
      <c r="BS50" s="1257"/>
      <c r="BT50" s="1257"/>
      <c r="BU50" s="1257"/>
      <c r="BV50" s="1257"/>
      <c r="BW50" s="1257"/>
      <c r="BX50" s="1257" t="s">
        <v>526</v>
      </c>
      <c r="BY50" s="1257"/>
      <c r="BZ50" s="1257"/>
      <c r="CA50" s="1257"/>
      <c r="CB50" s="1257"/>
      <c r="CC50" s="1257"/>
      <c r="CD50" s="1257"/>
      <c r="CE50" s="1257"/>
      <c r="CF50" s="1257" t="s">
        <v>527</v>
      </c>
      <c r="CG50" s="1257"/>
      <c r="CH50" s="1257"/>
      <c r="CI50" s="1257"/>
      <c r="CJ50" s="1257"/>
      <c r="CK50" s="1257"/>
      <c r="CL50" s="1257"/>
      <c r="CM50" s="1257"/>
      <c r="CN50" s="1257" t="s">
        <v>528</v>
      </c>
      <c r="CO50" s="1257"/>
      <c r="CP50" s="1257"/>
      <c r="CQ50" s="1257"/>
      <c r="CR50" s="1257"/>
      <c r="CS50" s="1257"/>
      <c r="CT50" s="1257"/>
      <c r="CU50" s="1257"/>
      <c r="CV50" s="1257" t="s">
        <v>529</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560</v>
      </c>
      <c r="AO51" s="1259"/>
      <c r="AP51" s="1259"/>
      <c r="AQ51" s="1259"/>
      <c r="AR51" s="1259"/>
      <c r="AS51" s="1259"/>
      <c r="AT51" s="1259"/>
      <c r="AU51" s="1259"/>
      <c r="AV51" s="1259"/>
      <c r="AW51" s="1259"/>
      <c r="AX51" s="1259"/>
      <c r="AY51" s="1259"/>
      <c r="AZ51" s="1259"/>
      <c r="BA51" s="1259"/>
      <c r="BB51" s="1259" t="s">
        <v>561</v>
      </c>
      <c r="BC51" s="1259"/>
      <c r="BD51" s="1259"/>
      <c r="BE51" s="1259"/>
      <c r="BF51" s="1259"/>
      <c r="BG51" s="1259"/>
      <c r="BH51" s="1259"/>
      <c r="BI51" s="1259"/>
      <c r="BJ51" s="1259"/>
      <c r="BK51" s="1259"/>
      <c r="BL51" s="1259"/>
      <c r="BM51" s="1259"/>
      <c r="BN51" s="1259"/>
      <c r="BO51" s="1259"/>
      <c r="BP51" s="1258">
        <v>0.1</v>
      </c>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562</v>
      </c>
      <c r="BC53" s="1259"/>
      <c r="BD53" s="1259"/>
      <c r="BE53" s="1259"/>
      <c r="BF53" s="1259"/>
      <c r="BG53" s="1259"/>
      <c r="BH53" s="1259"/>
      <c r="BI53" s="1259"/>
      <c r="BJ53" s="1259"/>
      <c r="BK53" s="1259"/>
      <c r="BL53" s="1259"/>
      <c r="BM53" s="1259"/>
      <c r="BN53" s="1259"/>
      <c r="BO53" s="1259"/>
      <c r="BP53" s="1258">
        <v>67.7</v>
      </c>
      <c r="BQ53" s="1258"/>
      <c r="BR53" s="1258"/>
      <c r="BS53" s="1258"/>
      <c r="BT53" s="1258"/>
      <c r="BU53" s="1258"/>
      <c r="BV53" s="1258"/>
      <c r="BW53" s="1258"/>
      <c r="BX53" s="1258">
        <v>68.900000000000006</v>
      </c>
      <c r="BY53" s="1258"/>
      <c r="BZ53" s="1258"/>
      <c r="CA53" s="1258"/>
      <c r="CB53" s="1258"/>
      <c r="CC53" s="1258"/>
      <c r="CD53" s="1258"/>
      <c r="CE53" s="1258"/>
      <c r="CF53" s="1258">
        <v>70</v>
      </c>
      <c r="CG53" s="1258"/>
      <c r="CH53" s="1258"/>
      <c r="CI53" s="1258"/>
      <c r="CJ53" s="1258"/>
      <c r="CK53" s="1258"/>
      <c r="CL53" s="1258"/>
      <c r="CM53" s="1258"/>
      <c r="CN53" s="1258">
        <v>71</v>
      </c>
      <c r="CO53" s="1258"/>
      <c r="CP53" s="1258"/>
      <c r="CQ53" s="1258"/>
      <c r="CR53" s="1258"/>
      <c r="CS53" s="1258"/>
      <c r="CT53" s="1258"/>
      <c r="CU53" s="1258"/>
      <c r="CV53" s="1258">
        <v>72.099999999999994</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563</v>
      </c>
      <c r="AO55" s="1257"/>
      <c r="AP55" s="1257"/>
      <c r="AQ55" s="1257"/>
      <c r="AR55" s="1257"/>
      <c r="AS55" s="1257"/>
      <c r="AT55" s="1257"/>
      <c r="AU55" s="1257"/>
      <c r="AV55" s="1257"/>
      <c r="AW55" s="1257"/>
      <c r="AX55" s="1257"/>
      <c r="AY55" s="1257"/>
      <c r="AZ55" s="1257"/>
      <c r="BA55" s="1257"/>
      <c r="BB55" s="1259" t="s">
        <v>561</v>
      </c>
      <c r="BC55" s="1259"/>
      <c r="BD55" s="1259"/>
      <c r="BE55" s="1259"/>
      <c r="BF55" s="1259"/>
      <c r="BG55" s="1259"/>
      <c r="BH55" s="1259"/>
      <c r="BI55" s="1259"/>
      <c r="BJ55" s="1259"/>
      <c r="BK55" s="1259"/>
      <c r="BL55" s="1259"/>
      <c r="BM55" s="1259"/>
      <c r="BN55" s="1259"/>
      <c r="BO55" s="1259"/>
      <c r="BP55" s="1258">
        <v>49.7</v>
      </c>
      <c r="BQ55" s="1258"/>
      <c r="BR55" s="1258"/>
      <c r="BS55" s="1258"/>
      <c r="BT55" s="1258"/>
      <c r="BU55" s="1258"/>
      <c r="BV55" s="1258"/>
      <c r="BW55" s="1258"/>
      <c r="BX55" s="1258">
        <v>37.299999999999997</v>
      </c>
      <c r="BY55" s="1258"/>
      <c r="BZ55" s="1258"/>
      <c r="CA55" s="1258"/>
      <c r="CB55" s="1258"/>
      <c r="CC55" s="1258"/>
      <c r="CD55" s="1258"/>
      <c r="CE55" s="1258"/>
      <c r="CF55" s="1258">
        <v>25.4</v>
      </c>
      <c r="CG55" s="1258"/>
      <c r="CH55" s="1258"/>
      <c r="CI55" s="1258"/>
      <c r="CJ55" s="1258"/>
      <c r="CK55" s="1258"/>
      <c r="CL55" s="1258"/>
      <c r="CM55" s="1258"/>
      <c r="CN55" s="1258">
        <v>17.600000000000001</v>
      </c>
      <c r="CO55" s="1258"/>
      <c r="CP55" s="1258"/>
      <c r="CQ55" s="1258"/>
      <c r="CR55" s="1258"/>
      <c r="CS55" s="1258"/>
      <c r="CT55" s="1258"/>
      <c r="CU55" s="1258"/>
      <c r="CV55" s="1258">
        <v>17.2</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562</v>
      </c>
      <c r="BC57" s="1259"/>
      <c r="BD57" s="1259"/>
      <c r="BE57" s="1259"/>
      <c r="BF57" s="1259"/>
      <c r="BG57" s="1259"/>
      <c r="BH57" s="1259"/>
      <c r="BI57" s="1259"/>
      <c r="BJ57" s="1259"/>
      <c r="BK57" s="1259"/>
      <c r="BL57" s="1259"/>
      <c r="BM57" s="1259"/>
      <c r="BN57" s="1259"/>
      <c r="BO57" s="1259"/>
      <c r="BP57" s="1258">
        <v>60.2</v>
      </c>
      <c r="BQ57" s="1258"/>
      <c r="BR57" s="1258"/>
      <c r="BS57" s="1258"/>
      <c r="BT57" s="1258"/>
      <c r="BU57" s="1258"/>
      <c r="BV57" s="1258"/>
      <c r="BW57" s="1258"/>
      <c r="BX57" s="1258">
        <v>62</v>
      </c>
      <c r="BY57" s="1258"/>
      <c r="BZ57" s="1258"/>
      <c r="CA57" s="1258"/>
      <c r="CB57" s="1258"/>
      <c r="CC57" s="1258"/>
      <c r="CD57" s="1258"/>
      <c r="CE57" s="1258"/>
      <c r="CF57" s="1258">
        <v>63.2</v>
      </c>
      <c r="CG57" s="1258"/>
      <c r="CH57" s="1258"/>
      <c r="CI57" s="1258"/>
      <c r="CJ57" s="1258"/>
      <c r="CK57" s="1258"/>
      <c r="CL57" s="1258"/>
      <c r="CM57" s="1258"/>
      <c r="CN57" s="1258">
        <v>65.3</v>
      </c>
      <c r="CO57" s="1258"/>
      <c r="CP57" s="1258"/>
      <c r="CQ57" s="1258"/>
      <c r="CR57" s="1258"/>
      <c r="CS57" s="1258"/>
      <c r="CT57" s="1258"/>
      <c r="CU57" s="1258"/>
      <c r="CV57" s="1258">
        <v>66.900000000000006</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564</v>
      </c>
    </row>
    <row r="64" spans="1:109" x14ac:dyDescent="0.15">
      <c r="B64" s="372"/>
      <c r="G64" s="379"/>
      <c r="I64" s="392"/>
      <c r="J64" s="392"/>
      <c r="K64" s="392"/>
      <c r="L64" s="392"/>
      <c r="M64" s="392"/>
      <c r="N64" s="393"/>
      <c r="AM64" s="379"/>
      <c r="AN64" s="379" t="s">
        <v>558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567</v>
      </c>
      <c r="AO65" s="1273"/>
      <c r="AP65" s="1273"/>
      <c r="AQ65" s="1273"/>
      <c r="AR65" s="1273"/>
      <c r="AS65" s="1273"/>
      <c r="AT65" s="1273"/>
      <c r="AU65" s="1273"/>
      <c r="AV65" s="1273"/>
      <c r="AW65" s="1273"/>
      <c r="AX65" s="1273"/>
      <c r="AY65" s="1273"/>
      <c r="AZ65" s="1273"/>
      <c r="BA65" s="1273"/>
      <c r="BB65" s="1273"/>
      <c r="BC65" s="1273"/>
      <c r="BD65" s="1273"/>
      <c r="BE65" s="1273"/>
      <c r="BF65" s="1273"/>
      <c r="BG65" s="1273"/>
      <c r="BH65" s="1273"/>
      <c r="BI65" s="1273"/>
      <c r="BJ65" s="1273"/>
      <c r="BK65" s="1273"/>
      <c r="BL65" s="1273"/>
      <c r="BM65" s="1273"/>
      <c r="BN65" s="1273"/>
      <c r="BO65" s="1273"/>
      <c r="BP65" s="1273"/>
      <c r="BQ65" s="1273"/>
      <c r="BR65" s="1273"/>
      <c r="BS65" s="1273"/>
      <c r="BT65" s="1273"/>
      <c r="BU65" s="1273"/>
      <c r="BV65" s="1273"/>
      <c r="BW65" s="1273"/>
      <c r="BX65" s="1273"/>
      <c r="BY65" s="1273"/>
      <c r="BZ65" s="1273"/>
      <c r="CA65" s="1273"/>
      <c r="CB65" s="1273"/>
      <c r="CC65" s="1273"/>
      <c r="CD65" s="1273"/>
      <c r="CE65" s="1273"/>
      <c r="CF65" s="1273"/>
      <c r="CG65" s="1273"/>
      <c r="CH65" s="1273"/>
      <c r="CI65" s="1273"/>
      <c r="CJ65" s="1273"/>
      <c r="CK65" s="1273"/>
      <c r="CL65" s="1273"/>
      <c r="CM65" s="1273"/>
      <c r="CN65" s="1273"/>
      <c r="CO65" s="1273"/>
      <c r="CP65" s="1273"/>
      <c r="CQ65" s="1273"/>
      <c r="CR65" s="1273"/>
      <c r="CS65" s="1273"/>
      <c r="CT65" s="1273"/>
      <c r="CU65" s="1273"/>
      <c r="CV65" s="1273"/>
      <c r="CW65" s="1273"/>
      <c r="CX65" s="1273"/>
      <c r="CY65" s="1273"/>
      <c r="CZ65" s="1273"/>
      <c r="DA65" s="1273"/>
      <c r="DB65" s="1273"/>
      <c r="DC65" s="1274"/>
    </row>
    <row r="66" spans="2:107" x14ac:dyDescent="0.15">
      <c r="B66" s="372"/>
      <c r="AN66" s="1275"/>
      <c r="AO66" s="1276"/>
      <c r="AP66" s="1276"/>
      <c r="AQ66" s="1276"/>
      <c r="AR66" s="1276"/>
      <c r="AS66" s="1276"/>
      <c r="AT66" s="1276"/>
      <c r="AU66" s="1276"/>
      <c r="AV66" s="1276"/>
      <c r="AW66" s="1276"/>
      <c r="AX66" s="1276"/>
      <c r="AY66" s="1276"/>
      <c r="AZ66" s="1276"/>
      <c r="BA66" s="1276"/>
      <c r="BB66" s="1276"/>
      <c r="BC66" s="1276"/>
      <c r="BD66" s="1276"/>
      <c r="BE66" s="1276"/>
      <c r="BF66" s="1276"/>
      <c r="BG66" s="1276"/>
      <c r="BH66" s="1276"/>
      <c r="BI66" s="1276"/>
      <c r="BJ66" s="1276"/>
      <c r="BK66" s="1276"/>
      <c r="BL66" s="1276"/>
      <c r="BM66" s="1276"/>
      <c r="BN66" s="1276"/>
      <c r="BO66" s="1276"/>
      <c r="BP66" s="1276"/>
      <c r="BQ66" s="1276"/>
      <c r="BR66" s="1276"/>
      <c r="BS66" s="1276"/>
      <c r="BT66" s="1276"/>
      <c r="BU66" s="1276"/>
      <c r="BV66" s="1276"/>
      <c r="BW66" s="1276"/>
      <c r="BX66" s="1276"/>
      <c r="BY66" s="1276"/>
      <c r="BZ66" s="1276"/>
      <c r="CA66" s="1276"/>
      <c r="CB66" s="1276"/>
      <c r="CC66" s="1276"/>
      <c r="CD66" s="1276"/>
      <c r="CE66" s="1276"/>
      <c r="CF66" s="1276"/>
      <c r="CG66" s="1276"/>
      <c r="CH66" s="1276"/>
      <c r="CI66" s="1276"/>
      <c r="CJ66" s="1276"/>
      <c r="CK66" s="1276"/>
      <c r="CL66" s="1276"/>
      <c r="CM66" s="1276"/>
      <c r="CN66" s="1276"/>
      <c r="CO66" s="1276"/>
      <c r="CP66" s="1276"/>
      <c r="CQ66" s="1276"/>
      <c r="CR66" s="1276"/>
      <c r="CS66" s="1276"/>
      <c r="CT66" s="1276"/>
      <c r="CU66" s="1276"/>
      <c r="CV66" s="1276"/>
      <c r="CW66" s="1276"/>
      <c r="CX66" s="1276"/>
      <c r="CY66" s="1276"/>
      <c r="CZ66" s="1276"/>
      <c r="DA66" s="1276"/>
      <c r="DB66" s="1276"/>
      <c r="DC66" s="1277"/>
    </row>
    <row r="67" spans="2:107" x14ac:dyDescent="0.15">
      <c r="B67" s="372"/>
      <c r="AN67" s="1275"/>
      <c r="AO67" s="1276"/>
      <c r="AP67" s="1276"/>
      <c r="AQ67" s="1276"/>
      <c r="AR67" s="1276"/>
      <c r="AS67" s="1276"/>
      <c r="AT67" s="1276"/>
      <c r="AU67" s="1276"/>
      <c r="AV67" s="1276"/>
      <c r="AW67" s="1276"/>
      <c r="AX67" s="1276"/>
      <c r="AY67" s="1276"/>
      <c r="AZ67" s="1276"/>
      <c r="BA67" s="1276"/>
      <c r="BB67" s="1276"/>
      <c r="BC67" s="1276"/>
      <c r="BD67" s="1276"/>
      <c r="BE67" s="1276"/>
      <c r="BF67" s="1276"/>
      <c r="BG67" s="1276"/>
      <c r="BH67" s="1276"/>
      <c r="BI67" s="1276"/>
      <c r="BJ67" s="1276"/>
      <c r="BK67" s="1276"/>
      <c r="BL67" s="1276"/>
      <c r="BM67" s="1276"/>
      <c r="BN67" s="1276"/>
      <c r="BO67" s="1276"/>
      <c r="BP67" s="1276"/>
      <c r="BQ67" s="1276"/>
      <c r="BR67" s="1276"/>
      <c r="BS67" s="1276"/>
      <c r="BT67" s="1276"/>
      <c r="BU67" s="1276"/>
      <c r="BV67" s="1276"/>
      <c r="BW67" s="1276"/>
      <c r="BX67" s="1276"/>
      <c r="BY67" s="1276"/>
      <c r="BZ67" s="1276"/>
      <c r="CA67" s="1276"/>
      <c r="CB67" s="1276"/>
      <c r="CC67" s="1276"/>
      <c r="CD67" s="1276"/>
      <c r="CE67" s="1276"/>
      <c r="CF67" s="1276"/>
      <c r="CG67" s="1276"/>
      <c r="CH67" s="1276"/>
      <c r="CI67" s="1276"/>
      <c r="CJ67" s="1276"/>
      <c r="CK67" s="1276"/>
      <c r="CL67" s="1276"/>
      <c r="CM67" s="1276"/>
      <c r="CN67" s="1276"/>
      <c r="CO67" s="1276"/>
      <c r="CP67" s="1276"/>
      <c r="CQ67" s="1276"/>
      <c r="CR67" s="1276"/>
      <c r="CS67" s="1276"/>
      <c r="CT67" s="1276"/>
      <c r="CU67" s="1276"/>
      <c r="CV67" s="1276"/>
      <c r="CW67" s="1276"/>
      <c r="CX67" s="1276"/>
      <c r="CY67" s="1276"/>
      <c r="CZ67" s="1276"/>
      <c r="DA67" s="1276"/>
      <c r="DB67" s="1276"/>
      <c r="DC67" s="1277"/>
    </row>
    <row r="68" spans="2:107" x14ac:dyDescent="0.15">
      <c r="B68" s="372"/>
      <c r="AN68" s="1275"/>
      <c r="AO68" s="1276"/>
      <c r="AP68" s="1276"/>
      <c r="AQ68" s="1276"/>
      <c r="AR68" s="1276"/>
      <c r="AS68" s="1276"/>
      <c r="AT68" s="1276"/>
      <c r="AU68" s="1276"/>
      <c r="AV68" s="1276"/>
      <c r="AW68" s="1276"/>
      <c r="AX68" s="1276"/>
      <c r="AY68" s="1276"/>
      <c r="AZ68" s="1276"/>
      <c r="BA68" s="1276"/>
      <c r="BB68" s="1276"/>
      <c r="BC68" s="1276"/>
      <c r="BD68" s="1276"/>
      <c r="BE68" s="1276"/>
      <c r="BF68" s="1276"/>
      <c r="BG68" s="1276"/>
      <c r="BH68" s="1276"/>
      <c r="BI68" s="1276"/>
      <c r="BJ68" s="1276"/>
      <c r="BK68" s="1276"/>
      <c r="BL68" s="1276"/>
      <c r="BM68" s="1276"/>
      <c r="BN68" s="1276"/>
      <c r="BO68" s="1276"/>
      <c r="BP68" s="1276"/>
      <c r="BQ68" s="1276"/>
      <c r="BR68" s="1276"/>
      <c r="BS68" s="1276"/>
      <c r="BT68" s="1276"/>
      <c r="BU68" s="1276"/>
      <c r="BV68" s="1276"/>
      <c r="BW68" s="1276"/>
      <c r="BX68" s="1276"/>
      <c r="BY68" s="1276"/>
      <c r="BZ68" s="1276"/>
      <c r="CA68" s="1276"/>
      <c r="CB68" s="1276"/>
      <c r="CC68" s="1276"/>
      <c r="CD68" s="1276"/>
      <c r="CE68" s="1276"/>
      <c r="CF68" s="1276"/>
      <c r="CG68" s="1276"/>
      <c r="CH68" s="1276"/>
      <c r="CI68" s="1276"/>
      <c r="CJ68" s="1276"/>
      <c r="CK68" s="1276"/>
      <c r="CL68" s="1276"/>
      <c r="CM68" s="1276"/>
      <c r="CN68" s="1276"/>
      <c r="CO68" s="1276"/>
      <c r="CP68" s="1276"/>
      <c r="CQ68" s="1276"/>
      <c r="CR68" s="1276"/>
      <c r="CS68" s="1276"/>
      <c r="CT68" s="1276"/>
      <c r="CU68" s="1276"/>
      <c r="CV68" s="1276"/>
      <c r="CW68" s="1276"/>
      <c r="CX68" s="1276"/>
      <c r="CY68" s="1276"/>
      <c r="CZ68" s="1276"/>
      <c r="DA68" s="1276"/>
      <c r="DB68" s="1276"/>
      <c r="DC68" s="1277"/>
    </row>
    <row r="69" spans="2:107" x14ac:dyDescent="0.15">
      <c r="B69" s="372"/>
      <c r="AN69" s="1278"/>
      <c r="AO69" s="1279"/>
      <c r="AP69" s="1279"/>
      <c r="AQ69" s="1279"/>
      <c r="AR69" s="1279"/>
      <c r="AS69" s="1279"/>
      <c r="AT69" s="1279"/>
      <c r="AU69" s="1279"/>
      <c r="AV69" s="1279"/>
      <c r="AW69" s="1279"/>
      <c r="AX69" s="1279"/>
      <c r="AY69" s="1279"/>
      <c r="AZ69" s="1279"/>
      <c r="BA69" s="1279"/>
      <c r="BB69" s="1279"/>
      <c r="BC69" s="1279"/>
      <c r="BD69" s="1279"/>
      <c r="BE69" s="1279"/>
      <c r="BF69" s="1279"/>
      <c r="BG69" s="1279"/>
      <c r="BH69" s="1279"/>
      <c r="BI69" s="1279"/>
      <c r="BJ69" s="1279"/>
      <c r="BK69" s="1279"/>
      <c r="BL69" s="1279"/>
      <c r="BM69" s="1279"/>
      <c r="BN69" s="1279"/>
      <c r="BO69" s="1279"/>
      <c r="BP69" s="1279"/>
      <c r="BQ69" s="1279"/>
      <c r="BR69" s="1279"/>
      <c r="BS69" s="1279"/>
      <c r="BT69" s="1279"/>
      <c r="BU69" s="1279"/>
      <c r="BV69" s="1279"/>
      <c r="BW69" s="1279"/>
      <c r="BX69" s="1279"/>
      <c r="BY69" s="1279"/>
      <c r="BZ69" s="1279"/>
      <c r="CA69" s="1279"/>
      <c r="CB69" s="1279"/>
      <c r="CC69" s="1279"/>
      <c r="CD69" s="1279"/>
      <c r="CE69" s="1279"/>
      <c r="CF69" s="1279"/>
      <c r="CG69" s="1279"/>
      <c r="CH69" s="1279"/>
      <c r="CI69" s="1279"/>
      <c r="CJ69" s="1279"/>
      <c r="CK69" s="1279"/>
      <c r="CL69" s="1279"/>
      <c r="CM69" s="1279"/>
      <c r="CN69" s="1279"/>
      <c r="CO69" s="1279"/>
      <c r="CP69" s="1279"/>
      <c r="CQ69" s="1279"/>
      <c r="CR69" s="1279"/>
      <c r="CS69" s="1279"/>
      <c r="CT69" s="1279"/>
      <c r="CU69" s="1279"/>
      <c r="CV69" s="1279"/>
      <c r="CW69" s="1279"/>
      <c r="CX69" s="1279"/>
      <c r="CY69" s="1279"/>
      <c r="CZ69" s="1279"/>
      <c r="DA69" s="1279"/>
      <c r="DB69" s="1279"/>
      <c r="DC69" s="1280"/>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559</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525</v>
      </c>
      <c r="BQ72" s="1257"/>
      <c r="BR72" s="1257"/>
      <c r="BS72" s="1257"/>
      <c r="BT72" s="1257"/>
      <c r="BU72" s="1257"/>
      <c r="BV72" s="1257"/>
      <c r="BW72" s="1257"/>
      <c r="BX72" s="1257" t="s">
        <v>526</v>
      </c>
      <c r="BY72" s="1257"/>
      <c r="BZ72" s="1257"/>
      <c r="CA72" s="1257"/>
      <c r="CB72" s="1257"/>
      <c r="CC72" s="1257"/>
      <c r="CD72" s="1257"/>
      <c r="CE72" s="1257"/>
      <c r="CF72" s="1257" t="s">
        <v>527</v>
      </c>
      <c r="CG72" s="1257"/>
      <c r="CH72" s="1257"/>
      <c r="CI72" s="1257"/>
      <c r="CJ72" s="1257"/>
      <c r="CK72" s="1257"/>
      <c r="CL72" s="1257"/>
      <c r="CM72" s="1257"/>
      <c r="CN72" s="1257" t="s">
        <v>528</v>
      </c>
      <c r="CO72" s="1257"/>
      <c r="CP72" s="1257"/>
      <c r="CQ72" s="1257"/>
      <c r="CR72" s="1257"/>
      <c r="CS72" s="1257"/>
      <c r="CT72" s="1257"/>
      <c r="CU72" s="1257"/>
      <c r="CV72" s="1257" t="s">
        <v>529</v>
      </c>
      <c r="CW72" s="1257"/>
      <c r="CX72" s="1257"/>
      <c r="CY72" s="1257"/>
      <c r="CZ72" s="1257"/>
      <c r="DA72" s="1257"/>
      <c r="DB72" s="1257"/>
      <c r="DC72" s="1257"/>
    </row>
    <row r="73" spans="2:107" x14ac:dyDescent="0.15">
      <c r="B73" s="372"/>
      <c r="G73" s="1270"/>
      <c r="H73" s="1270"/>
      <c r="I73" s="1270"/>
      <c r="J73" s="1270"/>
      <c r="K73" s="1281"/>
      <c r="L73" s="1281"/>
      <c r="M73" s="1281"/>
      <c r="N73" s="1281"/>
      <c r="AM73" s="381"/>
      <c r="AN73" s="1259" t="s">
        <v>560</v>
      </c>
      <c r="AO73" s="1259"/>
      <c r="AP73" s="1259"/>
      <c r="AQ73" s="1259"/>
      <c r="AR73" s="1259"/>
      <c r="AS73" s="1259"/>
      <c r="AT73" s="1259"/>
      <c r="AU73" s="1259"/>
      <c r="AV73" s="1259"/>
      <c r="AW73" s="1259"/>
      <c r="AX73" s="1259"/>
      <c r="AY73" s="1259"/>
      <c r="AZ73" s="1259"/>
      <c r="BA73" s="1259"/>
      <c r="BB73" s="1259" t="s">
        <v>561</v>
      </c>
      <c r="BC73" s="1259"/>
      <c r="BD73" s="1259"/>
      <c r="BE73" s="1259"/>
      <c r="BF73" s="1259"/>
      <c r="BG73" s="1259"/>
      <c r="BH73" s="1259"/>
      <c r="BI73" s="1259"/>
      <c r="BJ73" s="1259"/>
      <c r="BK73" s="1259"/>
      <c r="BL73" s="1259"/>
      <c r="BM73" s="1259"/>
      <c r="BN73" s="1259"/>
      <c r="BO73" s="1259"/>
      <c r="BP73" s="1258">
        <v>0.1</v>
      </c>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372"/>
      <c r="G74" s="1270"/>
      <c r="H74" s="1270"/>
      <c r="I74" s="1270"/>
      <c r="J74" s="1270"/>
      <c r="K74" s="1281"/>
      <c r="L74" s="1281"/>
      <c r="M74" s="1281"/>
      <c r="N74" s="1281"/>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565</v>
      </c>
      <c r="BC75" s="1259"/>
      <c r="BD75" s="1259"/>
      <c r="BE75" s="1259"/>
      <c r="BF75" s="1259"/>
      <c r="BG75" s="1259"/>
      <c r="BH75" s="1259"/>
      <c r="BI75" s="1259"/>
      <c r="BJ75" s="1259"/>
      <c r="BK75" s="1259"/>
      <c r="BL75" s="1259"/>
      <c r="BM75" s="1259"/>
      <c r="BN75" s="1259"/>
      <c r="BO75" s="1259"/>
      <c r="BP75" s="1258">
        <v>9.5</v>
      </c>
      <c r="BQ75" s="1258"/>
      <c r="BR75" s="1258"/>
      <c r="BS75" s="1258"/>
      <c r="BT75" s="1258"/>
      <c r="BU75" s="1258"/>
      <c r="BV75" s="1258"/>
      <c r="BW75" s="1258"/>
      <c r="BX75" s="1258">
        <v>8.4</v>
      </c>
      <c r="BY75" s="1258"/>
      <c r="BZ75" s="1258"/>
      <c r="CA75" s="1258"/>
      <c r="CB75" s="1258"/>
      <c r="CC75" s="1258"/>
      <c r="CD75" s="1258"/>
      <c r="CE75" s="1258"/>
      <c r="CF75" s="1258">
        <v>7.1</v>
      </c>
      <c r="CG75" s="1258"/>
      <c r="CH75" s="1258"/>
      <c r="CI75" s="1258"/>
      <c r="CJ75" s="1258"/>
      <c r="CK75" s="1258"/>
      <c r="CL75" s="1258"/>
      <c r="CM75" s="1258"/>
      <c r="CN75" s="1258">
        <v>6.9</v>
      </c>
      <c r="CO75" s="1258"/>
      <c r="CP75" s="1258"/>
      <c r="CQ75" s="1258"/>
      <c r="CR75" s="1258"/>
      <c r="CS75" s="1258"/>
      <c r="CT75" s="1258"/>
      <c r="CU75" s="1258"/>
      <c r="CV75" s="1258">
        <v>7.1</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81"/>
      <c r="L77" s="1281"/>
      <c r="M77" s="1281"/>
      <c r="N77" s="1281"/>
      <c r="AN77" s="1257" t="s">
        <v>563</v>
      </c>
      <c r="AO77" s="1257"/>
      <c r="AP77" s="1257"/>
      <c r="AQ77" s="1257"/>
      <c r="AR77" s="1257"/>
      <c r="AS77" s="1257"/>
      <c r="AT77" s="1257"/>
      <c r="AU77" s="1257"/>
      <c r="AV77" s="1257"/>
      <c r="AW77" s="1257"/>
      <c r="AX77" s="1257"/>
      <c r="AY77" s="1257"/>
      <c r="AZ77" s="1257"/>
      <c r="BA77" s="1257"/>
      <c r="BB77" s="1259" t="s">
        <v>561</v>
      </c>
      <c r="BC77" s="1259"/>
      <c r="BD77" s="1259"/>
      <c r="BE77" s="1259"/>
      <c r="BF77" s="1259"/>
      <c r="BG77" s="1259"/>
      <c r="BH77" s="1259"/>
      <c r="BI77" s="1259"/>
      <c r="BJ77" s="1259"/>
      <c r="BK77" s="1259"/>
      <c r="BL77" s="1259"/>
      <c r="BM77" s="1259"/>
      <c r="BN77" s="1259"/>
      <c r="BO77" s="1259"/>
      <c r="BP77" s="1258">
        <v>49.7</v>
      </c>
      <c r="BQ77" s="1258"/>
      <c r="BR77" s="1258"/>
      <c r="BS77" s="1258"/>
      <c r="BT77" s="1258"/>
      <c r="BU77" s="1258"/>
      <c r="BV77" s="1258"/>
      <c r="BW77" s="1258"/>
      <c r="BX77" s="1258">
        <v>37.299999999999997</v>
      </c>
      <c r="BY77" s="1258"/>
      <c r="BZ77" s="1258"/>
      <c r="CA77" s="1258"/>
      <c r="CB77" s="1258"/>
      <c r="CC77" s="1258"/>
      <c r="CD77" s="1258"/>
      <c r="CE77" s="1258"/>
      <c r="CF77" s="1258">
        <v>25.4</v>
      </c>
      <c r="CG77" s="1258"/>
      <c r="CH77" s="1258"/>
      <c r="CI77" s="1258"/>
      <c r="CJ77" s="1258"/>
      <c r="CK77" s="1258"/>
      <c r="CL77" s="1258"/>
      <c r="CM77" s="1258"/>
      <c r="CN77" s="1258">
        <v>17.600000000000001</v>
      </c>
      <c r="CO77" s="1258"/>
      <c r="CP77" s="1258"/>
      <c r="CQ77" s="1258"/>
      <c r="CR77" s="1258"/>
      <c r="CS77" s="1258"/>
      <c r="CT77" s="1258"/>
      <c r="CU77" s="1258"/>
      <c r="CV77" s="1258">
        <v>17.2</v>
      </c>
      <c r="CW77" s="1258"/>
      <c r="CX77" s="1258"/>
      <c r="CY77" s="1258"/>
      <c r="CZ77" s="1258"/>
      <c r="DA77" s="1258"/>
      <c r="DB77" s="1258"/>
      <c r="DC77" s="1258"/>
    </row>
    <row r="78" spans="2:107" x14ac:dyDescent="0.15">
      <c r="B78" s="372"/>
      <c r="G78" s="1253"/>
      <c r="H78" s="1253"/>
      <c r="I78" s="1253"/>
      <c r="J78" s="1253"/>
      <c r="K78" s="1281"/>
      <c r="L78" s="1281"/>
      <c r="M78" s="1281"/>
      <c r="N78" s="1281"/>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82"/>
      <c r="L79" s="1282"/>
      <c r="M79" s="1282"/>
      <c r="N79" s="1282"/>
      <c r="AN79" s="1257"/>
      <c r="AO79" s="1257"/>
      <c r="AP79" s="1257"/>
      <c r="AQ79" s="1257"/>
      <c r="AR79" s="1257"/>
      <c r="AS79" s="1257"/>
      <c r="AT79" s="1257"/>
      <c r="AU79" s="1257"/>
      <c r="AV79" s="1257"/>
      <c r="AW79" s="1257"/>
      <c r="AX79" s="1257"/>
      <c r="AY79" s="1257"/>
      <c r="AZ79" s="1257"/>
      <c r="BA79" s="1257"/>
      <c r="BB79" s="1259" t="s">
        <v>565</v>
      </c>
      <c r="BC79" s="1259"/>
      <c r="BD79" s="1259"/>
      <c r="BE79" s="1259"/>
      <c r="BF79" s="1259"/>
      <c r="BG79" s="1259"/>
      <c r="BH79" s="1259"/>
      <c r="BI79" s="1259"/>
      <c r="BJ79" s="1259"/>
      <c r="BK79" s="1259"/>
      <c r="BL79" s="1259"/>
      <c r="BM79" s="1259"/>
      <c r="BN79" s="1259"/>
      <c r="BO79" s="1259"/>
      <c r="BP79" s="1258">
        <v>9.1999999999999993</v>
      </c>
      <c r="BQ79" s="1258"/>
      <c r="BR79" s="1258"/>
      <c r="BS79" s="1258"/>
      <c r="BT79" s="1258"/>
      <c r="BU79" s="1258"/>
      <c r="BV79" s="1258"/>
      <c r="BW79" s="1258"/>
      <c r="BX79" s="1258">
        <v>8.6</v>
      </c>
      <c r="BY79" s="1258"/>
      <c r="BZ79" s="1258"/>
      <c r="CA79" s="1258"/>
      <c r="CB79" s="1258"/>
      <c r="CC79" s="1258"/>
      <c r="CD79" s="1258"/>
      <c r="CE79" s="1258"/>
      <c r="CF79" s="1258">
        <v>8.3000000000000007</v>
      </c>
      <c r="CG79" s="1258"/>
      <c r="CH79" s="1258"/>
      <c r="CI79" s="1258"/>
      <c r="CJ79" s="1258"/>
      <c r="CK79" s="1258"/>
      <c r="CL79" s="1258"/>
      <c r="CM79" s="1258"/>
      <c r="CN79" s="1258">
        <v>8.4</v>
      </c>
      <c r="CO79" s="1258"/>
      <c r="CP79" s="1258"/>
      <c r="CQ79" s="1258"/>
      <c r="CR79" s="1258"/>
      <c r="CS79" s="1258"/>
      <c r="CT79" s="1258"/>
      <c r="CU79" s="1258"/>
      <c r="CV79" s="1258">
        <v>8.6</v>
      </c>
      <c r="CW79" s="1258"/>
      <c r="CX79" s="1258"/>
      <c r="CY79" s="1258"/>
      <c r="CZ79" s="1258"/>
      <c r="DA79" s="1258"/>
      <c r="DB79" s="1258"/>
      <c r="DC79" s="1258"/>
    </row>
    <row r="80" spans="2:107" x14ac:dyDescent="0.15">
      <c r="B80" s="372"/>
      <c r="G80" s="1253"/>
      <c r="H80" s="1253"/>
      <c r="I80" s="1272"/>
      <c r="J80" s="1272"/>
      <c r="K80" s="1282"/>
      <c r="L80" s="1282"/>
      <c r="M80" s="1282"/>
      <c r="N80" s="1282"/>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32Gg7x3Twdn+coDBRuQYj6Gbqo3+9VXwzj62aFuAhod+CJN8xzpIZDwtwCtyxkktgI9gNmn6rdYi8D8pVhVr9g==" saltValue="csVC5f1GLJJZaGtYdJmgD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D6D44-62D6-408C-A2E7-BC160F278FE6}">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lce7HUQyeucztHb/NfKah3co2faO/AyUnrq7gN44Us44Y+dG9LP/ZTXXw8b4F/BE9URlxtSdMVQA6C6WpA/SA==" saltValue="OYZYj36IERPneHW/w1V9M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7334E-0FA5-4979-B07E-9B10826E3A66}">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qsZpv3qNiRpExC2y/8SM9LSz29alcHW3+41vQNxRhY1JdrG4lUtnp+KcoxQ393ANRV2lhaSJYO82v3ILLbXtAg==" saltValue="grl/5QATY7nNWGzaz9WTh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60676</v>
      </c>
      <c r="E3" s="156"/>
      <c r="F3" s="157">
        <v>74581</v>
      </c>
      <c r="G3" s="158"/>
      <c r="H3" s="159"/>
    </row>
    <row r="4" spans="1:8" x14ac:dyDescent="0.15">
      <c r="A4" s="160"/>
      <c r="B4" s="161"/>
      <c r="C4" s="162"/>
      <c r="D4" s="163">
        <v>25544</v>
      </c>
      <c r="E4" s="164"/>
      <c r="F4" s="165">
        <v>41563</v>
      </c>
      <c r="G4" s="166"/>
      <c r="H4" s="167"/>
    </row>
    <row r="5" spans="1:8" x14ac:dyDescent="0.15">
      <c r="A5" s="148" t="s">
        <v>519</v>
      </c>
      <c r="B5" s="153"/>
      <c r="C5" s="154"/>
      <c r="D5" s="155">
        <v>77578</v>
      </c>
      <c r="E5" s="156"/>
      <c r="F5" s="157">
        <v>76347</v>
      </c>
      <c r="G5" s="158"/>
      <c r="H5" s="159"/>
    </row>
    <row r="6" spans="1:8" x14ac:dyDescent="0.15">
      <c r="A6" s="160"/>
      <c r="B6" s="161"/>
      <c r="C6" s="162"/>
      <c r="D6" s="163">
        <v>41103</v>
      </c>
      <c r="E6" s="164"/>
      <c r="F6" s="165">
        <v>41762</v>
      </c>
      <c r="G6" s="166"/>
      <c r="H6" s="167"/>
    </row>
    <row r="7" spans="1:8" x14ac:dyDescent="0.15">
      <c r="A7" s="148" t="s">
        <v>520</v>
      </c>
      <c r="B7" s="153"/>
      <c r="C7" s="154"/>
      <c r="D7" s="155">
        <v>81354</v>
      </c>
      <c r="E7" s="156"/>
      <c r="F7" s="157">
        <v>69604</v>
      </c>
      <c r="G7" s="158"/>
      <c r="H7" s="159"/>
    </row>
    <row r="8" spans="1:8" x14ac:dyDescent="0.15">
      <c r="A8" s="160"/>
      <c r="B8" s="161"/>
      <c r="C8" s="162"/>
      <c r="D8" s="163">
        <v>37184</v>
      </c>
      <c r="E8" s="164"/>
      <c r="F8" s="165">
        <v>36247</v>
      </c>
      <c r="G8" s="166"/>
      <c r="H8" s="167"/>
    </row>
    <row r="9" spans="1:8" x14ac:dyDescent="0.15">
      <c r="A9" s="148" t="s">
        <v>521</v>
      </c>
      <c r="B9" s="153"/>
      <c r="C9" s="154"/>
      <c r="D9" s="155">
        <v>130693</v>
      </c>
      <c r="E9" s="156"/>
      <c r="F9" s="157">
        <v>68410</v>
      </c>
      <c r="G9" s="158"/>
      <c r="H9" s="159"/>
    </row>
    <row r="10" spans="1:8" x14ac:dyDescent="0.15">
      <c r="A10" s="160"/>
      <c r="B10" s="161"/>
      <c r="C10" s="162"/>
      <c r="D10" s="163">
        <v>38403</v>
      </c>
      <c r="E10" s="164"/>
      <c r="F10" s="165">
        <v>35086</v>
      </c>
      <c r="G10" s="166"/>
      <c r="H10" s="167"/>
    </row>
    <row r="11" spans="1:8" x14ac:dyDescent="0.15">
      <c r="A11" s="148" t="s">
        <v>522</v>
      </c>
      <c r="B11" s="153"/>
      <c r="C11" s="154"/>
      <c r="D11" s="155">
        <v>132988</v>
      </c>
      <c r="E11" s="156"/>
      <c r="F11" s="157">
        <v>73019</v>
      </c>
      <c r="G11" s="158"/>
      <c r="H11" s="159"/>
    </row>
    <row r="12" spans="1:8" x14ac:dyDescent="0.15">
      <c r="A12" s="160"/>
      <c r="B12" s="161"/>
      <c r="C12" s="168"/>
      <c r="D12" s="163">
        <v>39537</v>
      </c>
      <c r="E12" s="164"/>
      <c r="F12" s="165">
        <v>39427</v>
      </c>
      <c r="G12" s="166"/>
      <c r="H12" s="167"/>
    </row>
    <row r="13" spans="1:8" x14ac:dyDescent="0.15">
      <c r="A13" s="148"/>
      <c r="B13" s="153"/>
      <c r="C13" s="169"/>
      <c r="D13" s="170">
        <v>96658</v>
      </c>
      <c r="E13" s="171"/>
      <c r="F13" s="172">
        <v>72392</v>
      </c>
      <c r="G13" s="173"/>
      <c r="H13" s="159"/>
    </row>
    <row r="14" spans="1:8" x14ac:dyDescent="0.15">
      <c r="A14" s="160"/>
      <c r="B14" s="161"/>
      <c r="C14" s="162"/>
      <c r="D14" s="163">
        <v>36354</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1.37</v>
      </c>
      <c r="C19" s="174">
        <f>ROUND(VALUE(SUBSTITUTE(実質収支比率等に係る経年分析!G$48,"▲","-")),2)</f>
        <v>1.43</v>
      </c>
      <c r="D19" s="174">
        <f>ROUND(VALUE(SUBSTITUTE(実質収支比率等に係る経年分析!H$48,"▲","-")),2)</f>
        <v>2.1</v>
      </c>
      <c r="E19" s="174">
        <f>ROUND(VALUE(SUBSTITUTE(実質収支比率等に係る経年分析!I$48,"▲","-")),2)</f>
        <v>2.96</v>
      </c>
      <c r="F19" s="174">
        <f>ROUND(VALUE(SUBSTITUTE(実質収支比率等に係る経年分析!J$48,"▲","-")),2)</f>
        <v>2.2200000000000002</v>
      </c>
    </row>
    <row r="20" spans="1:11" x14ac:dyDescent="0.15">
      <c r="A20" s="174" t="s">
        <v>53</v>
      </c>
      <c r="B20" s="174">
        <f>ROUND(VALUE(SUBSTITUTE(実質収支比率等に係る経年分析!F$47,"▲","-")),2)</f>
        <v>14.93</v>
      </c>
      <c r="C20" s="174">
        <f>ROUND(VALUE(SUBSTITUTE(実質収支比率等に係る経年分析!G$47,"▲","-")),2)</f>
        <v>14.21</v>
      </c>
      <c r="D20" s="174">
        <f>ROUND(VALUE(SUBSTITUTE(実質収支比率等に係る経年分析!H$47,"▲","-")),2)</f>
        <v>15.96</v>
      </c>
      <c r="E20" s="174">
        <f>ROUND(VALUE(SUBSTITUTE(実質収支比率等に係る経年分析!I$47,"▲","-")),2)</f>
        <v>18.03</v>
      </c>
      <c r="F20" s="174">
        <f>ROUND(VALUE(SUBSTITUTE(実質収支比率等に係る経年分析!J$47,"▲","-")),2)</f>
        <v>16.989999999999998</v>
      </c>
    </row>
    <row r="21" spans="1:11" x14ac:dyDescent="0.15">
      <c r="A21" s="174" t="s">
        <v>54</v>
      </c>
      <c r="B21" s="174">
        <f>IF(ISNUMBER(VALUE(SUBSTITUTE(実質収支比率等に係る経年分析!F$49,"▲","-"))),ROUND(VALUE(SUBSTITUTE(実質収支比率等に係る経年分析!F$49,"▲","-")),2),NA())</f>
        <v>7.36</v>
      </c>
      <c r="C21" s="174">
        <f>IF(ISNUMBER(VALUE(SUBSTITUTE(実質収支比率等に係る経年分析!G$49,"▲","-"))),ROUND(VALUE(SUBSTITUTE(実質収支比率等に係る経年分析!G$49,"▲","-")),2),NA())</f>
        <v>4.28</v>
      </c>
      <c r="D21" s="174">
        <f>IF(ISNUMBER(VALUE(SUBSTITUTE(実質収支比率等に係る経年分析!H$49,"▲","-"))),ROUND(VALUE(SUBSTITUTE(実質収支比率等に係る経年分析!H$49,"▲","-")),2),NA())</f>
        <v>6.9</v>
      </c>
      <c r="E21" s="174">
        <f>IF(ISNUMBER(VALUE(SUBSTITUTE(実質収支比率等に係る経年分析!I$49,"▲","-"))),ROUND(VALUE(SUBSTITUTE(実質収支比率等に係る経年分析!I$49,"▲","-")),2),NA())</f>
        <v>5.61</v>
      </c>
      <c r="F21" s="174">
        <f>IF(ISNUMBER(VALUE(SUBSTITUTE(実質収支比率等に係る経年分析!J$49,"▲","-"))),ROUND(VALUE(SUBSTITUTE(実質収支比率等に係る経年分析!J$49,"▲","-")),2),NA())</f>
        <v>1.63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羽咋市後期高齢者医療特別会計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羽咋市国民健康保険特別会計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15">
      <c r="A33" s="175" t="str">
        <f>IF(連結実質赤字比率に係る赤字・黒字の構成分析!C$37="",NA(),連結実質赤字比率に係る赤字・黒字の構成分析!C$37)</f>
        <v>羽咋市下水道事業会計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2.58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2.21</v>
      </c>
    </row>
    <row r="35" spans="1:16" x14ac:dyDescent="0.15">
      <c r="A35" s="175" t="str">
        <f>IF(連結実質赤字比率に係る赤字・黒字の構成分析!C$35="",NA(),連結実質赤字比率に係る赤字・黒字の構成分析!C$35)</f>
        <v>羽咋市介護保険特別会計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2.29</v>
      </c>
    </row>
    <row r="36" spans="1:16" x14ac:dyDescent="0.15">
      <c r="A36" s="175" t="str">
        <f>IF(連結実質赤字比率に係る赤字・黒字の構成分析!C$34="",NA(),連結実質赤字比率に係る赤字・黒字の構成分析!C$34)</f>
        <v>羽咋市水道事業会計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13.12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12.03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1579</v>
      </c>
      <c r="E42" s="176"/>
      <c r="F42" s="176"/>
      <c r="G42" s="176">
        <f>'実質公債費比率（分子）の構造'!L$52</f>
        <v>1671</v>
      </c>
      <c r="H42" s="176"/>
      <c r="I42" s="176"/>
      <c r="J42" s="176">
        <f>'実質公債費比率（分子）の構造'!M$52</f>
        <v>1845</v>
      </c>
      <c r="K42" s="176"/>
      <c r="L42" s="176"/>
      <c r="M42" s="176">
        <f>'実質公債費比率（分子）の構造'!N$52</f>
        <v>1551</v>
      </c>
      <c r="N42" s="176"/>
      <c r="O42" s="176"/>
      <c r="P42" s="176">
        <f>'実質公債費比率（分子）の構造'!O$52</f>
        <v>1460</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106</v>
      </c>
      <c r="C45" s="176"/>
      <c r="D45" s="176"/>
      <c r="E45" s="176">
        <f>'実質公債費比率（分子）の構造'!L$49</f>
        <v>105</v>
      </c>
      <c r="F45" s="176"/>
      <c r="G45" s="176"/>
      <c r="H45" s="176">
        <f>'実質公債費比率（分子）の構造'!M$49</f>
        <v>99</v>
      </c>
      <c r="I45" s="176"/>
      <c r="J45" s="176"/>
      <c r="K45" s="176">
        <f>'実質公債費比率（分子）の構造'!N$49</f>
        <v>96</v>
      </c>
      <c r="L45" s="176"/>
      <c r="M45" s="176"/>
      <c r="N45" s="176">
        <f>'実質公債費比率（分子）の構造'!O$49</f>
        <v>102</v>
      </c>
      <c r="O45" s="176"/>
      <c r="P45" s="176"/>
    </row>
    <row r="46" spans="1:16" x14ac:dyDescent="0.15">
      <c r="A46" s="176" t="s">
        <v>64</v>
      </c>
      <c r="B46" s="176">
        <f>'実質公債費比率（分子）の構造'!K$48</f>
        <v>570</v>
      </c>
      <c r="C46" s="176"/>
      <c r="D46" s="176"/>
      <c r="E46" s="176">
        <f>'実質公債費比率（分子）の構造'!L$48</f>
        <v>551</v>
      </c>
      <c r="F46" s="176"/>
      <c r="G46" s="176"/>
      <c r="H46" s="176">
        <f>'実質公債費比率（分子）の構造'!M$48</f>
        <v>549</v>
      </c>
      <c r="I46" s="176"/>
      <c r="J46" s="176"/>
      <c r="K46" s="176">
        <f>'実質公債費比率（分子）の構造'!N$48</f>
        <v>531</v>
      </c>
      <c r="L46" s="176"/>
      <c r="M46" s="176"/>
      <c r="N46" s="176">
        <f>'実質公債費比率（分子）の構造'!O$48</f>
        <v>525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1331</v>
      </c>
      <c r="C49" s="176"/>
      <c r="D49" s="176"/>
      <c r="E49" s="176">
        <f>'実質公債費比率（分子）の構造'!L$45</f>
        <v>1436</v>
      </c>
      <c r="F49" s="176"/>
      <c r="G49" s="176"/>
      <c r="H49" s="176">
        <f>'実質公債費比率（分子）の構造'!M$45</f>
        <v>1561</v>
      </c>
      <c r="I49" s="176"/>
      <c r="J49" s="176"/>
      <c r="K49" s="176">
        <f>'実質公債費比率（分子）の構造'!N$45</f>
        <v>1351</v>
      </c>
      <c r="L49" s="176"/>
      <c r="M49" s="176"/>
      <c r="N49" s="176">
        <f>'実質公債費比率（分子）の構造'!O$45</f>
        <v>1298</v>
      </c>
      <c r="O49" s="176"/>
      <c r="P49" s="176"/>
    </row>
    <row r="50" spans="1:16" x14ac:dyDescent="0.15">
      <c r="A50" s="176" t="s">
        <v>67</v>
      </c>
      <c r="B50" s="176" t="e">
        <f>NA()</f>
        <v>#N/A</v>
      </c>
      <c r="C50" s="176">
        <f>IF(ISNUMBER('実質公債費比率（分子）の構造'!K$53),'実質公債費比率（分子）の構造'!K$53,NA())</f>
        <v>428</v>
      </c>
      <c r="D50" s="176" t="e">
        <f>NA()</f>
        <v>#N/A</v>
      </c>
      <c r="E50" s="176" t="e">
        <f>NA()</f>
        <v>#N/A</v>
      </c>
      <c r="F50" s="176">
        <f>IF(ISNUMBER('実質公債費比率（分子）の構造'!L$53),'実質公債費比率（分子）の構造'!L$53,NA())</f>
        <v>421</v>
      </c>
      <c r="G50" s="176" t="e">
        <f>NA()</f>
        <v>#N/A</v>
      </c>
      <c r="H50" s="176" t="e">
        <f>NA()</f>
        <v>#N/A</v>
      </c>
      <c r="I50" s="176">
        <f>IF(ISNUMBER('実質公債費比率（分子）の構造'!M$53),'実質公債費比率（分子）の構造'!M$53,NA())</f>
        <v>364</v>
      </c>
      <c r="J50" s="176" t="e">
        <f>NA()</f>
        <v>#N/A</v>
      </c>
      <c r="K50" s="176" t="e">
        <f>NA()</f>
        <v>#N/A</v>
      </c>
      <c r="L50" s="176">
        <f>IF(ISNUMBER('実質公債費比率（分子）の構造'!N$53),'実質公債費比率（分子）の構造'!N$53,NA())</f>
        <v>427</v>
      </c>
      <c r="M50" s="176" t="e">
        <f>NA()</f>
        <v>#N/A</v>
      </c>
      <c r="N50" s="176" t="e">
        <f>NA()</f>
        <v>#N/A</v>
      </c>
      <c r="O50" s="176">
        <f>IF(ISNUMBER('実質公債費比率（分子）の構造'!O$53),'実質公債費比率（分子）の構造'!O$53,NA())</f>
        <v>465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14474</v>
      </c>
      <c r="E56" s="175"/>
      <c r="F56" s="175"/>
      <c r="G56" s="175">
        <f>'将来負担比率（分子）の構造'!J$52</f>
        <v>14289</v>
      </c>
      <c r="H56" s="175"/>
      <c r="I56" s="175"/>
      <c r="J56" s="175">
        <f>'将来負担比率（分子）の構造'!K$52</f>
        <v>14210</v>
      </c>
      <c r="K56" s="175"/>
      <c r="L56" s="175"/>
      <c r="M56" s="175">
        <f>'将来負担比率（分子）の構造'!L$52</f>
        <v>14369</v>
      </c>
      <c r="N56" s="175"/>
      <c r="O56" s="175"/>
      <c r="P56" s="175">
        <f>'将来負担比率（分子）の構造'!M$52</f>
        <v>14587</v>
      </c>
    </row>
    <row r="57" spans="1:16" x14ac:dyDescent="0.15">
      <c r="A57" s="175" t="s">
        <v>42</v>
      </c>
      <c r="B57" s="175"/>
      <c r="C57" s="175"/>
      <c r="D57" s="175">
        <f>'将来負担比率（分子）の構造'!I$51</f>
        <v>2774</v>
      </c>
      <c r="E57" s="175"/>
      <c r="F57" s="175"/>
      <c r="G57" s="175">
        <f>'将来負担比率（分子）の構造'!J$51</f>
        <v>2656</v>
      </c>
      <c r="H57" s="175"/>
      <c r="I57" s="175"/>
      <c r="J57" s="175">
        <f>'将来負担比率（分子）の構造'!K$51</f>
        <v>2460</v>
      </c>
      <c r="K57" s="175"/>
      <c r="L57" s="175"/>
      <c r="M57" s="175">
        <f>'将来負担比率（分子）の構造'!L$51</f>
        <v>2452</v>
      </c>
      <c r="N57" s="175"/>
      <c r="O57" s="175"/>
      <c r="P57" s="175">
        <f>'将来負担比率（分子）の構造'!M$51</f>
        <v>2536</v>
      </c>
    </row>
    <row r="58" spans="1:16" x14ac:dyDescent="0.15">
      <c r="A58" s="175" t="s">
        <v>41</v>
      </c>
      <c r="B58" s="175"/>
      <c r="C58" s="175"/>
      <c r="D58" s="175">
        <f>'将来負担比率（分子）の構造'!I$50</f>
        <v>4715</v>
      </c>
      <c r="E58" s="175"/>
      <c r="F58" s="175"/>
      <c r="G58" s="175">
        <f>'将来負担比率（分子）の構造'!J$50</f>
        <v>4961</v>
      </c>
      <c r="H58" s="175"/>
      <c r="I58" s="175"/>
      <c r="J58" s="175">
        <f>'将来負担比率（分子）の構造'!K$50</f>
        <v>5458</v>
      </c>
      <c r="K58" s="175"/>
      <c r="L58" s="175"/>
      <c r="M58" s="175">
        <f>'将来負担比率（分子）の構造'!L$50</f>
        <v>5766</v>
      </c>
      <c r="N58" s="175"/>
      <c r="O58" s="175"/>
      <c r="P58" s="175">
        <f>'将来負担比率（分子）の構造'!M$50</f>
        <v>5784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117</v>
      </c>
      <c r="C61" s="175"/>
      <c r="D61" s="175"/>
      <c r="E61" s="175">
        <f>'将来負担比率（分子）の構造'!J$46</f>
        <v>77</v>
      </c>
      <c r="F61" s="175"/>
      <c r="G61" s="175"/>
      <c r="H61" s="175">
        <f>'将来負担比率（分子）の構造'!K$46</f>
        <v>123</v>
      </c>
      <c r="I61" s="175"/>
      <c r="J61" s="175"/>
      <c r="K61" s="175">
        <f>'将来負担比率（分子）の構造'!L$46</f>
        <v>97</v>
      </c>
      <c r="L61" s="175"/>
      <c r="M61" s="175"/>
      <c r="N61" s="175" t="str">
        <f>'将来負担比率（分子）の構造'!M$46</f>
        <v>-</v>
      </c>
      <c r="O61" s="175"/>
      <c r="P61" s="175"/>
    </row>
    <row r="62" spans="1:16" x14ac:dyDescent="0.15">
      <c r="A62" s="175" t="s">
        <v>35</v>
      </c>
      <c r="B62" s="175">
        <f>'将来負担比率（分子）の構造'!I$45</f>
        <v>1166</v>
      </c>
      <c r="C62" s="175"/>
      <c r="D62" s="175"/>
      <c r="E62" s="175">
        <f>'将来負担比率（分子）の構造'!J$45</f>
        <v>1132</v>
      </c>
      <c r="F62" s="175"/>
      <c r="G62" s="175"/>
      <c r="H62" s="175">
        <f>'将来負担比率（分子）の構造'!K$45</f>
        <v>1070</v>
      </c>
      <c r="I62" s="175"/>
      <c r="J62" s="175"/>
      <c r="K62" s="175">
        <f>'将来負担比率（分子）の構造'!L$45</f>
        <v>1104</v>
      </c>
      <c r="L62" s="175"/>
      <c r="M62" s="175"/>
      <c r="N62" s="175">
        <f>'将来負担比率（分子）の構造'!M$45</f>
        <v>1154</v>
      </c>
      <c r="O62" s="175"/>
      <c r="P62" s="175"/>
    </row>
    <row r="63" spans="1:16" x14ac:dyDescent="0.15">
      <c r="A63" s="175" t="s">
        <v>34</v>
      </c>
      <c r="B63" s="175">
        <f>'将来負担比率（分子）の構造'!I$44</f>
        <v>705</v>
      </c>
      <c r="C63" s="175"/>
      <c r="D63" s="175"/>
      <c r="E63" s="175">
        <f>'将来負担比率（分子）の構造'!J$44</f>
        <v>757</v>
      </c>
      <c r="F63" s="175"/>
      <c r="G63" s="175"/>
      <c r="H63" s="175">
        <f>'将来負担比率（分子）の構造'!K$44</f>
        <v>709</v>
      </c>
      <c r="I63" s="175"/>
      <c r="J63" s="175"/>
      <c r="K63" s="175">
        <f>'将来負担比率（分子）の構造'!L$44</f>
        <v>784</v>
      </c>
      <c r="L63" s="175"/>
      <c r="M63" s="175"/>
      <c r="N63" s="175">
        <f>'将来負担比率（分子）の構造'!M$44</f>
        <v>864</v>
      </c>
      <c r="O63" s="175"/>
      <c r="P63" s="175"/>
    </row>
    <row r="64" spans="1:16" x14ac:dyDescent="0.15">
      <c r="A64" s="175" t="s">
        <v>33</v>
      </c>
      <c r="B64" s="175">
        <f>'将来負担比率（分子）の構造'!I$43</f>
        <v>7273</v>
      </c>
      <c r="C64" s="175"/>
      <c r="D64" s="175"/>
      <c r="E64" s="175">
        <f>'将来負担比率（分子）の構造'!J$43</f>
        <v>6787</v>
      </c>
      <c r="F64" s="175"/>
      <c r="G64" s="175"/>
      <c r="H64" s="175">
        <f>'将来負担比率（分子）の構造'!K$43</f>
        <v>6332</v>
      </c>
      <c r="I64" s="175"/>
      <c r="J64" s="175"/>
      <c r="K64" s="175">
        <f>'将来負担比率（分子）の構造'!L$43</f>
        <v>5871</v>
      </c>
      <c r="L64" s="175"/>
      <c r="M64" s="175"/>
      <c r="N64" s="175">
        <f>'将来負担比率（分子）の構造'!M$43</f>
        <v>5300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12711</v>
      </c>
      <c r="C66" s="175"/>
      <c r="D66" s="175"/>
      <c r="E66" s="175">
        <f>'将来負担比率（分子）の構造'!J$41</f>
        <v>12397</v>
      </c>
      <c r="F66" s="175"/>
      <c r="G66" s="175"/>
      <c r="H66" s="175">
        <f>'将来負担比率（分子）の構造'!K$41</f>
        <v>12248</v>
      </c>
      <c r="I66" s="175"/>
      <c r="J66" s="175"/>
      <c r="K66" s="175">
        <f>'将来負担比率（分子）の構造'!L$41</f>
        <v>12326</v>
      </c>
      <c r="L66" s="175"/>
      <c r="M66" s="175"/>
      <c r="N66" s="175">
        <f>'将来負担比率（分子）の構造'!M$41</f>
        <v>12614</v>
      </c>
      <c r="O66" s="175"/>
      <c r="P66" s="175"/>
    </row>
    <row r="67" spans="1:16" x14ac:dyDescent="0.15">
      <c r="A67" s="175" t="s">
        <v>71</v>
      </c>
      <c r="B67" s="175" t="e">
        <f>NA()</f>
        <v>#N/A</v>
      </c>
      <c r="C67" s="175">
        <f>IF(ISNUMBER('将来負担比率（分子）の構造'!I$53), IF('将来負担比率（分子）の構造'!I$53 &lt; 0, 0, '将来負担比率（分子）の構造'!I$53), NA())</f>
        <v>8</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1175</v>
      </c>
      <c r="C72" s="179">
        <f>基金残高に係る経年分析!G55</f>
        <v>1277</v>
      </c>
      <c r="D72" s="179">
        <f>基金残高に係る経年分析!H55</f>
        <v>1186</v>
      </c>
    </row>
    <row r="73" spans="1:16" x14ac:dyDescent="0.15">
      <c r="A73" s="178" t="s">
        <v>74</v>
      </c>
      <c r="B73" s="179">
        <f>基金残高に係る経年分析!F56</f>
        <v>1029</v>
      </c>
      <c r="C73" s="179">
        <f>基金残高に係る経年分析!G56</f>
        <v>1033</v>
      </c>
      <c r="D73" s="179">
        <f>基金残高に係る経年分析!H56</f>
        <v>1036</v>
      </c>
    </row>
    <row r="74" spans="1:16" x14ac:dyDescent="0.15">
      <c r="A74" s="178" t="s">
        <v>75</v>
      </c>
      <c r="B74" s="179">
        <f>基金残高に係る経年分析!F57</f>
        <v>2497</v>
      </c>
      <c r="C74" s="179">
        <f>基金残高に係る経年分析!G57</f>
        <v>2470</v>
      </c>
      <c r="D74" s="179">
        <f>基金残高に係る経年分析!H57</f>
        <v>2576</v>
      </c>
    </row>
  </sheetData>
  <sheetProtection algorithmName="SHA-512" hashValue="b611Ko52t7NUJ5cXF2RT4q2f542rbu/Kbo1sSE/dN3Q8yRZ2EHxE5LUkF3BDuzNTJsf37i2iG90P7RcxnWkTXw==" saltValue="7GabXkWKdhnyaL0VNlk6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2643392</v>
      </c>
      <c r="S5" s="649"/>
      <c r="T5" s="649"/>
      <c r="U5" s="649"/>
      <c r="V5" s="649"/>
      <c r="W5" s="649"/>
      <c r="X5" s="649"/>
      <c r="Y5" s="650"/>
      <c r="Z5" s="651">
        <v>17.600000000000001</v>
      </c>
      <c r="AA5" s="651"/>
      <c r="AB5" s="651"/>
      <c r="AC5" s="651"/>
      <c r="AD5" s="652">
        <v>2484746</v>
      </c>
      <c r="AE5" s="652"/>
      <c r="AF5" s="652"/>
      <c r="AG5" s="652"/>
      <c r="AH5" s="652"/>
      <c r="AI5" s="652"/>
      <c r="AJ5" s="652"/>
      <c r="AK5" s="652"/>
      <c r="AL5" s="653">
        <v>35.4</v>
      </c>
      <c r="AM5" s="654"/>
      <c r="AN5" s="654"/>
      <c r="AO5" s="655"/>
      <c r="AP5" s="645" t="s">
        <v>217</v>
      </c>
      <c r="AQ5" s="646"/>
      <c r="AR5" s="646"/>
      <c r="AS5" s="646"/>
      <c r="AT5" s="646"/>
      <c r="AU5" s="646"/>
      <c r="AV5" s="646"/>
      <c r="AW5" s="646"/>
      <c r="AX5" s="646"/>
      <c r="AY5" s="646"/>
      <c r="AZ5" s="646"/>
      <c r="BA5" s="646"/>
      <c r="BB5" s="646"/>
      <c r="BC5" s="646"/>
      <c r="BD5" s="646"/>
      <c r="BE5" s="646"/>
      <c r="BF5" s="647"/>
      <c r="BG5" s="659">
        <v>2476333</v>
      </c>
      <c r="BH5" s="660"/>
      <c r="BI5" s="660"/>
      <c r="BJ5" s="660"/>
      <c r="BK5" s="660"/>
      <c r="BL5" s="660"/>
      <c r="BM5" s="660"/>
      <c r="BN5" s="661"/>
      <c r="BO5" s="662">
        <v>93.7</v>
      </c>
      <c r="BP5" s="662"/>
      <c r="BQ5" s="662"/>
      <c r="BR5" s="662"/>
      <c r="BS5" s="663">
        <v>46790</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127188</v>
      </c>
      <c r="S6" s="660"/>
      <c r="T6" s="660"/>
      <c r="U6" s="660"/>
      <c r="V6" s="660"/>
      <c r="W6" s="660"/>
      <c r="X6" s="660"/>
      <c r="Y6" s="661"/>
      <c r="Z6" s="662">
        <v>0.8</v>
      </c>
      <c r="AA6" s="662"/>
      <c r="AB6" s="662"/>
      <c r="AC6" s="662"/>
      <c r="AD6" s="663">
        <v>127188</v>
      </c>
      <c r="AE6" s="663"/>
      <c r="AF6" s="663"/>
      <c r="AG6" s="663"/>
      <c r="AH6" s="663"/>
      <c r="AI6" s="663"/>
      <c r="AJ6" s="663"/>
      <c r="AK6" s="663"/>
      <c r="AL6" s="664">
        <v>1.8</v>
      </c>
      <c r="AM6" s="665"/>
      <c r="AN6" s="665"/>
      <c r="AO6" s="666"/>
      <c r="AP6" s="656" t="s">
        <v>222</v>
      </c>
      <c r="AQ6" s="657"/>
      <c r="AR6" s="657"/>
      <c r="AS6" s="657"/>
      <c r="AT6" s="657"/>
      <c r="AU6" s="657"/>
      <c r="AV6" s="657"/>
      <c r="AW6" s="657"/>
      <c r="AX6" s="657"/>
      <c r="AY6" s="657"/>
      <c r="AZ6" s="657"/>
      <c r="BA6" s="657"/>
      <c r="BB6" s="657"/>
      <c r="BC6" s="657"/>
      <c r="BD6" s="657"/>
      <c r="BE6" s="657"/>
      <c r="BF6" s="658"/>
      <c r="BG6" s="659">
        <v>2476333</v>
      </c>
      <c r="BH6" s="660"/>
      <c r="BI6" s="660"/>
      <c r="BJ6" s="660"/>
      <c r="BK6" s="660"/>
      <c r="BL6" s="660"/>
      <c r="BM6" s="660"/>
      <c r="BN6" s="661"/>
      <c r="BO6" s="662">
        <v>93.7</v>
      </c>
      <c r="BP6" s="662"/>
      <c r="BQ6" s="662"/>
      <c r="BR6" s="662"/>
      <c r="BS6" s="663">
        <v>46790</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137676</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137676</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849</v>
      </c>
      <c r="S7" s="660"/>
      <c r="T7" s="660"/>
      <c r="U7" s="660"/>
      <c r="V7" s="660"/>
      <c r="W7" s="660"/>
      <c r="X7" s="660"/>
      <c r="Y7" s="661"/>
      <c r="Z7" s="662">
        <v>0</v>
      </c>
      <c r="AA7" s="662"/>
      <c r="AB7" s="662"/>
      <c r="AC7" s="662"/>
      <c r="AD7" s="663">
        <v>849</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1084051</v>
      </c>
      <c r="BH7" s="660"/>
      <c r="BI7" s="660"/>
      <c r="BJ7" s="660"/>
      <c r="BK7" s="660"/>
      <c r="BL7" s="660"/>
      <c r="BM7" s="660"/>
      <c r="BN7" s="661"/>
      <c r="BO7" s="662">
        <v>41</v>
      </c>
      <c r="BP7" s="662"/>
      <c r="BQ7" s="662"/>
      <c r="BR7" s="662"/>
      <c r="BS7" s="663">
        <v>46790</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1895096</v>
      </c>
      <c r="CS7" s="660"/>
      <c r="CT7" s="660"/>
      <c r="CU7" s="660"/>
      <c r="CV7" s="660"/>
      <c r="CW7" s="660"/>
      <c r="CX7" s="660"/>
      <c r="CY7" s="661"/>
      <c r="CZ7" s="662">
        <v>13</v>
      </c>
      <c r="DA7" s="662"/>
      <c r="DB7" s="662"/>
      <c r="DC7" s="662"/>
      <c r="DD7" s="668">
        <v>53509</v>
      </c>
      <c r="DE7" s="660"/>
      <c r="DF7" s="660"/>
      <c r="DG7" s="660"/>
      <c r="DH7" s="660"/>
      <c r="DI7" s="660"/>
      <c r="DJ7" s="660"/>
      <c r="DK7" s="660"/>
      <c r="DL7" s="660"/>
      <c r="DM7" s="660"/>
      <c r="DN7" s="660"/>
      <c r="DO7" s="660"/>
      <c r="DP7" s="661"/>
      <c r="DQ7" s="668">
        <v>1224546</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11984</v>
      </c>
      <c r="S8" s="660"/>
      <c r="T8" s="660"/>
      <c r="U8" s="660"/>
      <c r="V8" s="660"/>
      <c r="W8" s="660"/>
      <c r="X8" s="660"/>
      <c r="Y8" s="661"/>
      <c r="Z8" s="662">
        <v>0.1</v>
      </c>
      <c r="AA8" s="662"/>
      <c r="AB8" s="662"/>
      <c r="AC8" s="662"/>
      <c r="AD8" s="663">
        <v>11984</v>
      </c>
      <c r="AE8" s="663"/>
      <c r="AF8" s="663"/>
      <c r="AG8" s="663"/>
      <c r="AH8" s="663"/>
      <c r="AI8" s="663"/>
      <c r="AJ8" s="663"/>
      <c r="AK8" s="663"/>
      <c r="AL8" s="664">
        <v>0.2</v>
      </c>
      <c r="AM8" s="665"/>
      <c r="AN8" s="665"/>
      <c r="AO8" s="666"/>
      <c r="AP8" s="656" t="s">
        <v>228</v>
      </c>
      <c r="AQ8" s="657"/>
      <c r="AR8" s="657"/>
      <c r="AS8" s="657"/>
      <c r="AT8" s="657"/>
      <c r="AU8" s="657"/>
      <c r="AV8" s="657"/>
      <c r="AW8" s="657"/>
      <c r="AX8" s="657"/>
      <c r="AY8" s="657"/>
      <c r="AZ8" s="657"/>
      <c r="BA8" s="657"/>
      <c r="BB8" s="657"/>
      <c r="BC8" s="657"/>
      <c r="BD8" s="657"/>
      <c r="BE8" s="657"/>
      <c r="BF8" s="658"/>
      <c r="BG8" s="659">
        <v>37359</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3954351</v>
      </c>
      <c r="CS8" s="660"/>
      <c r="CT8" s="660"/>
      <c r="CU8" s="660"/>
      <c r="CV8" s="660"/>
      <c r="CW8" s="660"/>
      <c r="CX8" s="660"/>
      <c r="CY8" s="661"/>
      <c r="CZ8" s="662">
        <v>27.1</v>
      </c>
      <c r="DA8" s="662"/>
      <c r="DB8" s="662"/>
      <c r="DC8" s="662"/>
      <c r="DD8" s="668">
        <v>136088</v>
      </c>
      <c r="DE8" s="660"/>
      <c r="DF8" s="660"/>
      <c r="DG8" s="660"/>
      <c r="DH8" s="660"/>
      <c r="DI8" s="660"/>
      <c r="DJ8" s="660"/>
      <c r="DK8" s="660"/>
      <c r="DL8" s="660"/>
      <c r="DM8" s="660"/>
      <c r="DN8" s="660"/>
      <c r="DO8" s="660"/>
      <c r="DP8" s="661"/>
      <c r="DQ8" s="668">
        <v>2340300</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13933</v>
      </c>
      <c r="S9" s="660"/>
      <c r="T9" s="660"/>
      <c r="U9" s="660"/>
      <c r="V9" s="660"/>
      <c r="W9" s="660"/>
      <c r="X9" s="660"/>
      <c r="Y9" s="661"/>
      <c r="Z9" s="662">
        <v>0.1</v>
      </c>
      <c r="AA9" s="662"/>
      <c r="AB9" s="662"/>
      <c r="AC9" s="662"/>
      <c r="AD9" s="663">
        <v>13933</v>
      </c>
      <c r="AE9" s="663"/>
      <c r="AF9" s="663"/>
      <c r="AG9" s="663"/>
      <c r="AH9" s="663"/>
      <c r="AI9" s="663"/>
      <c r="AJ9" s="663"/>
      <c r="AK9" s="663"/>
      <c r="AL9" s="664">
        <v>0.2</v>
      </c>
      <c r="AM9" s="665"/>
      <c r="AN9" s="665"/>
      <c r="AO9" s="666"/>
      <c r="AP9" s="656" t="s">
        <v>231</v>
      </c>
      <c r="AQ9" s="657"/>
      <c r="AR9" s="657"/>
      <c r="AS9" s="657"/>
      <c r="AT9" s="657"/>
      <c r="AU9" s="657"/>
      <c r="AV9" s="657"/>
      <c r="AW9" s="657"/>
      <c r="AX9" s="657"/>
      <c r="AY9" s="657"/>
      <c r="AZ9" s="657"/>
      <c r="BA9" s="657"/>
      <c r="BB9" s="657"/>
      <c r="BC9" s="657"/>
      <c r="BD9" s="657"/>
      <c r="BE9" s="657"/>
      <c r="BF9" s="658"/>
      <c r="BG9" s="659">
        <v>826361</v>
      </c>
      <c r="BH9" s="660"/>
      <c r="BI9" s="660"/>
      <c r="BJ9" s="660"/>
      <c r="BK9" s="660"/>
      <c r="BL9" s="660"/>
      <c r="BM9" s="660"/>
      <c r="BN9" s="661"/>
      <c r="BO9" s="662">
        <v>31.3</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1318667</v>
      </c>
      <c r="CS9" s="660"/>
      <c r="CT9" s="660"/>
      <c r="CU9" s="660"/>
      <c r="CV9" s="660"/>
      <c r="CW9" s="660"/>
      <c r="CX9" s="660"/>
      <c r="CY9" s="661"/>
      <c r="CZ9" s="662">
        <v>9</v>
      </c>
      <c r="DA9" s="662"/>
      <c r="DB9" s="662"/>
      <c r="DC9" s="662"/>
      <c r="DD9" s="668">
        <v>195</v>
      </c>
      <c r="DE9" s="660"/>
      <c r="DF9" s="660"/>
      <c r="DG9" s="660"/>
      <c r="DH9" s="660"/>
      <c r="DI9" s="660"/>
      <c r="DJ9" s="660"/>
      <c r="DK9" s="660"/>
      <c r="DL9" s="660"/>
      <c r="DM9" s="660"/>
      <c r="DN9" s="660"/>
      <c r="DO9" s="660"/>
      <c r="DP9" s="661"/>
      <c r="DQ9" s="668">
        <v>812867</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56490</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20662</v>
      </c>
      <c r="CS10" s="660"/>
      <c r="CT10" s="660"/>
      <c r="CU10" s="660"/>
      <c r="CV10" s="660"/>
      <c r="CW10" s="660"/>
      <c r="CX10" s="660"/>
      <c r="CY10" s="661"/>
      <c r="CZ10" s="662">
        <v>0.1</v>
      </c>
      <c r="DA10" s="662"/>
      <c r="DB10" s="662"/>
      <c r="DC10" s="662"/>
      <c r="DD10" s="668">
        <v>5826</v>
      </c>
      <c r="DE10" s="660"/>
      <c r="DF10" s="660"/>
      <c r="DG10" s="660"/>
      <c r="DH10" s="660"/>
      <c r="DI10" s="660"/>
      <c r="DJ10" s="660"/>
      <c r="DK10" s="660"/>
      <c r="DL10" s="660"/>
      <c r="DM10" s="660"/>
      <c r="DN10" s="660"/>
      <c r="DO10" s="660"/>
      <c r="DP10" s="661"/>
      <c r="DQ10" s="668">
        <v>14740</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520317</v>
      </c>
      <c r="S11" s="660"/>
      <c r="T11" s="660"/>
      <c r="U11" s="660"/>
      <c r="V11" s="660"/>
      <c r="W11" s="660"/>
      <c r="X11" s="660"/>
      <c r="Y11" s="661"/>
      <c r="Z11" s="664">
        <v>3.5</v>
      </c>
      <c r="AA11" s="665"/>
      <c r="AB11" s="665"/>
      <c r="AC11" s="671"/>
      <c r="AD11" s="668">
        <v>520317</v>
      </c>
      <c r="AE11" s="660"/>
      <c r="AF11" s="660"/>
      <c r="AG11" s="660"/>
      <c r="AH11" s="660"/>
      <c r="AI11" s="660"/>
      <c r="AJ11" s="660"/>
      <c r="AK11" s="661"/>
      <c r="AL11" s="664">
        <v>7.4</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163841</v>
      </c>
      <c r="BH11" s="660"/>
      <c r="BI11" s="660"/>
      <c r="BJ11" s="660"/>
      <c r="BK11" s="660"/>
      <c r="BL11" s="660"/>
      <c r="BM11" s="660"/>
      <c r="BN11" s="661"/>
      <c r="BO11" s="662">
        <v>6.2</v>
      </c>
      <c r="BP11" s="662"/>
      <c r="BQ11" s="662"/>
      <c r="BR11" s="662"/>
      <c r="BS11" s="663">
        <v>46790</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492673</v>
      </c>
      <c r="CS11" s="660"/>
      <c r="CT11" s="660"/>
      <c r="CU11" s="660"/>
      <c r="CV11" s="660"/>
      <c r="CW11" s="660"/>
      <c r="CX11" s="660"/>
      <c r="CY11" s="661"/>
      <c r="CZ11" s="662">
        <v>3.4</v>
      </c>
      <c r="DA11" s="662"/>
      <c r="DB11" s="662"/>
      <c r="DC11" s="662"/>
      <c r="DD11" s="668">
        <v>114926</v>
      </c>
      <c r="DE11" s="660"/>
      <c r="DF11" s="660"/>
      <c r="DG11" s="660"/>
      <c r="DH11" s="660"/>
      <c r="DI11" s="660"/>
      <c r="DJ11" s="660"/>
      <c r="DK11" s="660"/>
      <c r="DL11" s="660"/>
      <c r="DM11" s="660"/>
      <c r="DN11" s="660"/>
      <c r="DO11" s="660"/>
      <c r="DP11" s="661"/>
      <c r="DQ11" s="668">
        <v>181176</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15197</v>
      </c>
      <c r="S12" s="660"/>
      <c r="T12" s="660"/>
      <c r="U12" s="660"/>
      <c r="V12" s="660"/>
      <c r="W12" s="660"/>
      <c r="X12" s="660"/>
      <c r="Y12" s="661"/>
      <c r="Z12" s="662">
        <v>0.1</v>
      </c>
      <c r="AA12" s="662"/>
      <c r="AB12" s="662"/>
      <c r="AC12" s="662"/>
      <c r="AD12" s="663">
        <v>15197</v>
      </c>
      <c r="AE12" s="663"/>
      <c r="AF12" s="663"/>
      <c r="AG12" s="663"/>
      <c r="AH12" s="663"/>
      <c r="AI12" s="663"/>
      <c r="AJ12" s="663"/>
      <c r="AK12" s="663"/>
      <c r="AL12" s="664">
        <v>0.2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1161881</v>
      </c>
      <c r="BH12" s="660"/>
      <c r="BI12" s="660"/>
      <c r="BJ12" s="660"/>
      <c r="BK12" s="660"/>
      <c r="BL12" s="660"/>
      <c r="BM12" s="660"/>
      <c r="BN12" s="661"/>
      <c r="BO12" s="662">
        <v>44</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425231</v>
      </c>
      <c r="CS12" s="660"/>
      <c r="CT12" s="660"/>
      <c r="CU12" s="660"/>
      <c r="CV12" s="660"/>
      <c r="CW12" s="660"/>
      <c r="CX12" s="660"/>
      <c r="CY12" s="661"/>
      <c r="CZ12" s="662">
        <v>2.9</v>
      </c>
      <c r="DA12" s="662"/>
      <c r="DB12" s="662"/>
      <c r="DC12" s="662"/>
      <c r="DD12" s="668">
        <v>99568</v>
      </c>
      <c r="DE12" s="660"/>
      <c r="DF12" s="660"/>
      <c r="DG12" s="660"/>
      <c r="DH12" s="660"/>
      <c r="DI12" s="660"/>
      <c r="DJ12" s="660"/>
      <c r="DK12" s="660"/>
      <c r="DL12" s="660"/>
      <c r="DM12" s="660"/>
      <c r="DN12" s="660"/>
      <c r="DO12" s="660"/>
      <c r="DP12" s="661"/>
      <c r="DQ12" s="668">
        <v>220102</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1159865</v>
      </c>
      <c r="BH13" s="660"/>
      <c r="BI13" s="660"/>
      <c r="BJ13" s="660"/>
      <c r="BK13" s="660"/>
      <c r="BL13" s="660"/>
      <c r="BM13" s="660"/>
      <c r="BN13" s="661"/>
      <c r="BO13" s="662">
        <v>43.9</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3083611</v>
      </c>
      <c r="CS13" s="660"/>
      <c r="CT13" s="660"/>
      <c r="CU13" s="660"/>
      <c r="CV13" s="660"/>
      <c r="CW13" s="660"/>
      <c r="CX13" s="660"/>
      <c r="CY13" s="661"/>
      <c r="CZ13" s="662">
        <v>21.2</v>
      </c>
      <c r="DA13" s="662"/>
      <c r="DB13" s="662"/>
      <c r="DC13" s="662"/>
      <c r="DD13" s="668">
        <v>2090355</v>
      </c>
      <c r="DE13" s="660"/>
      <c r="DF13" s="660"/>
      <c r="DG13" s="660"/>
      <c r="DH13" s="660"/>
      <c r="DI13" s="660"/>
      <c r="DJ13" s="660"/>
      <c r="DK13" s="660"/>
      <c r="DL13" s="660"/>
      <c r="DM13" s="660"/>
      <c r="DN13" s="660"/>
      <c r="DO13" s="660"/>
      <c r="DP13" s="661"/>
      <c r="DQ13" s="668">
        <v>948008</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1327</v>
      </c>
      <c r="S14" s="660"/>
      <c r="T14" s="660"/>
      <c r="U14" s="660"/>
      <c r="V14" s="660"/>
      <c r="W14" s="660"/>
      <c r="X14" s="660"/>
      <c r="Y14" s="661"/>
      <c r="Z14" s="662">
        <v>0</v>
      </c>
      <c r="AA14" s="662"/>
      <c r="AB14" s="662"/>
      <c r="AC14" s="662"/>
      <c r="AD14" s="663">
        <v>1327</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73213</v>
      </c>
      <c r="BH14" s="660"/>
      <c r="BI14" s="660"/>
      <c r="BJ14" s="660"/>
      <c r="BK14" s="660"/>
      <c r="BL14" s="660"/>
      <c r="BM14" s="660"/>
      <c r="BN14" s="661"/>
      <c r="BO14" s="662">
        <v>2.8</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512724</v>
      </c>
      <c r="CS14" s="660"/>
      <c r="CT14" s="660"/>
      <c r="CU14" s="660"/>
      <c r="CV14" s="660"/>
      <c r="CW14" s="660"/>
      <c r="CX14" s="660"/>
      <c r="CY14" s="661"/>
      <c r="CZ14" s="662">
        <v>3.5</v>
      </c>
      <c r="DA14" s="662"/>
      <c r="DB14" s="662"/>
      <c r="DC14" s="662"/>
      <c r="DD14" s="668">
        <v>8115</v>
      </c>
      <c r="DE14" s="660"/>
      <c r="DF14" s="660"/>
      <c r="DG14" s="660"/>
      <c r="DH14" s="660"/>
      <c r="DI14" s="660"/>
      <c r="DJ14" s="660"/>
      <c r="DK14" s="660"/>
      <c r="DL14" s="660"/>
      <c r="DM14" s="660"/>
      <c r="DN14" s="660"/>
      <c r="DO14" s="660"/>
      <c r="DP14" s="661"/>
      <c r="DQ14" s="668">
        <v>496861</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157188</v>
      </c>
      <c r="BH15" s="660"/>
      <c r="BI15" s="660"/>
      <c r="BJ15" s="660"/>
      <c r="BK15" s="660"/>
      <c r="BL15" s="660"/>
      <c r="BM15" s="660"/>
      <c r="BN15" s="661"/>
      <c r="BO15" s="662">
        <v>5.9</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1080945</v>
      </c>
      <c r="CS15" s="660"/>
      <c r="CT15" s="660"/>
      <c r="CU15" s="660"/>
      <c r="CV15" s="660"/>
      <c r="CW15" s="660"/>
      <c r="CX15" s="660"/>
      <c r="CY15" s="661"/>
      <c r="CZ15" s="662">
        <v>7.4</v>
      </c>
      <c r="DA15" s="662"/>
      <c r="DB15" s="662"/>
      <c r="DC15" s="662"/>
      <c r="DD15" s="668">
        <v>132950</v>
      </c>
      <c r="DE15" s="660"/>
      <c r="DF15" s="660"/>
      <c r="DG15" s="660"/>
      <c r="DH15" s="660"/>
      <c r="DI15" s="660"/>
      <c r="DJ15" s="660"/>
      <c r="DK15" s="660"/>
      <c r="DL15" s="660"/>
      <c r="DM15" s="660"/>
      <c r="DN15" s="660"/>
      <c r="DO15" s="660"/>
      <c r="DP15" s="661"/>
      <c r="DQ15" s="668">
        <v>738247</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17932</v>
      </c>
      <c r="S16" s="660"/>
      <c r="T16" s="660"/>
      <c r="U16" s="660"/>
      <c r="V16" s="660"/>
      <c r="W16" s="660"/>
      <c r="X16" s="660"/>
      <c r="Y16" s="661"/>
      <c r="Z16" s="662">
        <v>0.1</v>
      </c>
      <c r="AA16" s="662"/>
      <c r="AB16" s="662"/>
      <c r="AC16" s="662"/>
      <c r="AD16" s="663">
        <v>17932</v>
      </c>
      <c r="AE16" s="663"/>
      <c r="AF16" s="663"/>
      <c r="AG16" s="663"/>
      <c r="AH16" s="663"/>
      <c r="AI16" s="663"/>
      <c r="AJ16" s="663"/>
      <c r="AK16" s="663"/>
      <c r="AL16" s="664">
        <v>0.3</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94575</v>
      </c>
      <c r="CS16" s="660"/>
      <c r="CT16" s="660"/>
      <c r="CU16" s="660"/>
      <c r="CV16" s="660"/>
      <c r="CW16" s="660"/>
      <c r="CX16" s="660"/>
      <c r="CY16" s="661"/>
      <c r="CZ16" s="662">
        <v>0.6</v>
      </c>
      <c r="DA16" s="662"/>
      <c r="DB16" s="662"/>
      <c r="DC16" s="662"/>
      <c r="DD16" s="668" t="s">
        <v>122</v>
      </c>
      <c r="DE16" s="660"/>
      <c r="DF16" s="660"/>
      <c r="DG16" s="660"/>
      <c r="DH16" s="660"/>
      <c r="DI16" s="660"/>
      <c r="DJ16" s="660"/>
      <c r="DK16" s="660"/>
      <c r="DL16" s="660"/>
      <c r="DM16" s="660"/>
      <c r="DN16" s="660"/>
      <c r="DO16" s="660"/>
      <c r="DP16" s="661"/>
      <c r="DQ16" s="668">
        <v>20184</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49085</v>
      </c>
      <c r="S17" s="660"/>
      <c r="T17" s="660"/>
      <c r="U17" s="660"/>
      <c r="V17" s="660"/>
      <c r="W17" s="660"/>
      <c r="X17" s="660"/>
      <c r="Y17" s="661"/>
      <c r="Z17" s="662">
        <v>0.3</v>
      </c>
      <c r="AA17" s="662"/>
      <c r="AB17" s="662"/>
      <c r="AC17" s="662"/>
      <c r="AD17" s="663">
        <v>49085</v>
      </c>
      <c r="AE17" s="663"/>
      <c r="AF17" s="663"/>
      <c r="AG17" s="663"/>
      <c r="AH17" s="663"/>
      <c r="AI17" s="663"/>
      <c r="AJ17" s="663"/>
      <c r="AK17" s="663"/>
      <c r="AL17" s="664">
        <v>0.7</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1556519</v>
      </c>
      <c r="CS17" s="660"/>
      <c r="CT17" s="660"/>
      <c r="CU17" s="660"/>
      <c r="CV17" s="660"/>
      <c r="CW17" s="660"/>
      <c r="CX17" s="660"/>
      <c r="CY17" s="661"/>
      <c r="CZ17" s="662">
        <v>10.7</v>
      </c>
      <c r="DA17" s="662"/>
      <c r="DB17" s="662"/>
      <c r="DC17" s="662"/>
      <c r="DD17" s="668" t="s">
        <v>122</v>
      </c>
      <c r="DE17" s="660"/>
      <c r="DF17" s="660"/>
      <c r="DG17" s="660"/>
      <c r="DH17" s="660"/>
      <c r="DI17" s="660"/>
      <c r="DJ17" s="660"/>
      <c r="DK17" s="660"/>
      <c r="DL17" s="660"/>
      <c r="DM17" s="660"/>
      <c r="DN17" s="660"/>
      <c r="DO17" s="660"/>
      <c r="DP17" s="661"/>
      <c r="DQ17" s="668">
        <v>1450759</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14629</v>
      </c>
      <c r="S18" s="660"/>
      <c r="T18" s="660"/>
      <c r="U18" s="660"/>
      <c r="V18" s="660"/>
      <c r="W18" s="660"/>
      <c r="X18" s="660"/>
      <c r="Y18" s="661"/>
      <c r="Z18" s="662">
        <v>0.1</v>
      </c>
      <c r="AA18" s="662"/>
      <c r="AB18" s="662"/>
      <c r="AC18" s="662"/>
      <c r="AD18" s="663">
        <v>14629</v>
      </c>
      <c r="AE18" s="663"/>
      <c r="AF18" s="663"/>
      <c r="AG18" s="663"/>
      <c r="AH18" s="663"/>
      <c r="AI18" s="663"/>
      <c r="AJ18" s="663"/>
      <c r="AK18" s="663"/>
      <c r="AL18" s="664">
        <v>0.2</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12994</v>
      </c>
      <c r="S19" s="660"/>
      <c r="T19" s="660"/>
      <c r="U19" s="660"/>
      <c r="V19" s="660"/>
      <c r="W19" s="660"/>
      <c r="X19" s="660"/>
      <c r="Y19" s="661"/>
      <c r="Z19" s="662">
        <v>0.1</v>
      </c>
      <c r="AA19" s="662"/>
      <c r="AB19" s="662"/>
      <c r="AC19" s="662"/>
      <c r="AD19" s="663">
        <v>12994</v>
      </c>
      <c r="AE19" s="663"/>
      <c r="AF19" s="663"/>
      <c r="AG19" s="663"/>
      <c r="AH19" s="663"/>
      <c r="AI19" s="663"/>
      <c r="AJ19" s="663"/>
      <c r="AK19" s="663"/>
      <c r="AL19" s="664">
        <v>0.2</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167059</v>
      </c>
      <c r="BH19" s="660"/>
      <c r="BI19" s="660"/>
      <c r="BJ19" s="660"/>
      <c r="BK19" s="660"/>
      <c r="BL19" s="660"/>
      <c r="BM19" s="660"/>
      <c r="BN19" s="661"/>
      <c r="BO19" s="662">
        <v>6.3</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1635</v>
      </c>
      <c r="S20" s="660"/>
      <c r="T20" s="660"/>
      <c r="U20" s="660"/>
      <c r="V20" s="660"/>
      <c r="W20" s="660"/>
      <c r="X20" s="660"/>
      <c r="Y20" s="661"/>
      <c r="Z20" s="662">
        <v>0</v>
      </c>
      <c r="AA20" s="662"/>
      <c r="AB20" s="662"/>
      <c r="AC20" s="662"/>
      <c r="AD20" s="663">
        <v>1635</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167059</v>
      </c>
      <c r="BH20" s="660"/>
      <c r="BI20" s="660"/>
      <c r="BJ20" s="660"/>
      <c r="BK20" s="660"/>
      <c r="BL20" s="660"/>
      <c r="BM20" s="660"/>
      <c r="BN20" s="661"/>
      <c r="BO20" s="662">
        <v>6.3</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14572730</v>
      </c>
      <c r="CS20" s="660"/>
      <c r="CT20" s="660"/>
      <c r="CU20" s="660"/>
      <c r="CV20" s="660"/>
      <c r="CW20" s="660"/>
      <c r="CX20" s="660"/>
      <c r="CY20" s="661"/>
      <c r="CZ20" s="662">
        <v>100</v>
      </c>
      <c r="DA20" s="662"/>
      <c r="DB20" s="662"/>
      <c r="DC20" s="662"/>
      <c r="DD20" s="668">
        <v>2641532</v>
      </c>
      <c r="DE20" s="660"/>
      <c r="DF20" s="660"/>
      <c r="DG20" s="660"/>
      <c r="DH20" s="660"/>
      <c r="DI20" s="660"/>
      <c r="DJ20" s="660"/>
      <c r="DK20" s="660"/>
      <c r="DL20" s="660"/>
      <c r="DM20" s="660"/>
      <c r="DN20" s="660"/>
      <c r="DO20" s="660"/>
      <c r="DP20" s="661"/>
      <c r="DQ20" s="668">
        <v>8585466</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4523845</v>
      </c>
      <c r="S21" s="660"/>
      <c r="T21" s="660"/>
      <c r="U21" s="660"/>
      <c r="V21" s="660"/>
      <c r="W21" s="660"/>
      <c r="X21" s="660"/>
      <c r="Y21" s="661"/>
      <c r="Z21" s="662">
        <v>30</v>
      </c>
      <c r="AA21" s="662"/>
      <c r="AB21" s="662"/>
      <c r="AC21" s="662"/>
      <c r="AD21" s="663">
        <v>3747440</v>
      </c>
      <c r="AE21" s="663"/>
      <c r="AF21" s="663"/>
      <c r="AG21" s="663"/>
      <c r="AH21" s="663"/>
      <c r="AI21" s="663"/>
      <c r="AJ21" s="663"/>
      <c r="AK21" s="663"/>
      <c r="AL21" s="664">
        <v>53.3</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8413</v>
      </c>
      <c r="BH21" s="660"/>
      <c r="BI21" s="660"/>
      <c r="BJ21" s="660"/>
      <c r="BK21" s="660"/>
      <c r="BL21" s="660"/>
      <c r="BM21" s="660"/>
      <c r="BN21" s="661"/>
      <c r="BO21" s="662">
        <v>0.3</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3747440</v>
      </c>
      <c r="S22" s="660"/>
      <c r="T22" s="660"/>
      <c r="U22" s="660"/>
      <c r="V22" s="660"/>
      <c r="W22" s="660"/>
      <c r="X22" s="660"/>
      <c r="Y22" s="661"/>
      <c r="Z22" s="662">
        <v>24.9</v>
      </c>
      <c r="AA22" s="662"/>
      <c r="AB22" s="662"/>
      <c r="AC22" s="662"/>
      <c r="AD22" s="663">
        <v>3747440</v>
      </c>
      <c r="AE22" s="663"/>
      <c r="AF22" s="663"/>
      <c r="AG22" s="663"/>
      <c r="AH22" s="663"/>
      <c r="AI22" s="663"/>
      <c r="AJ22" s="663"/>
      <c r="AK22" s="663"/>
      <c r="AL22" s="664">
        <v>53.3</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776405</v>
      </c>
      <c r="S23" s="660"/>
      <c r="T23" s="660"/>
      <c r="U23" s="660"/>
      <c r="V23" s="660"/>
      <c r="W23" s="660"/>
      <c r="X23" s="660"/>
      <c r="Y23" s="661"/>
      <c r="Z23" s="662">
        <v>5.2</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158646</v>
      </c>
      <c r="BH23" s="660"/>
      <c r="BI23" s="660"/>
      <c r="BJ23" s="660"/>
      <c r="BK23" s="660"/>
      <c r="BL23" s="660"/>
      <c r="BM23" s="660"/>
      <c r="BN23" s="661"/>
      <c r="BO23" s="662">
        <v>6</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8" t="s">
        <v>276</v>
      </c>
      <c r="DM23" s="689"/>
      <c r="DN23" s="689"/>
      <c r="DO23" s="689"/>
      <c r="DP23" s="689"/>
      <c r="DQ23" s="689"/>
      <c r="DR23" s="689"/>
      <c r="DS23" s="689"/>
      <c r="DT23" s="689"/>
      <c r="DU23" s="689"/>
      <c r="DV23" s="690"/>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5275127</v>
      </c>
      <c r="CS24" s="649"/>
      <c r="CT24" s="649"/>
      <c r="CU24" s="649"/>
      <c r="CV24" s="649"/>
      <c r="CW24" s="649"/>
      <c r="CX24" s="649"/>
      <c r="CY24" s="650"/>
      <c r="CZ24" s="653">
        <v>36.200000000000003</v>
      </c>
      <c r="DA24" s="654"/>
      <c r="DB24" s="654"/>
      <c r="DC24" s="670"/>
      <c r="DD24" s="691">
        <v>3917120</v>
      </c>
      <c r="DE24" s="649"/>
      <c r="DF24" s="649"/>
      <c r="DG24" s="649"/>
      <c r="DH24" s="649"/>
      <c r="DI24" s="649"/>
      <c r="DJ24" s="649"/>
      <c r="DK24" s="650"/>
      <c r="DL24" s="691">
        <v>3195503</v>
      </c>
      <c r="DM24" s="649"/>
      <c r="DN24" s="649"/>
      <c r="DO24" s="649"/>
      <c r="DP24" s="649"/>
      <c r="DQ24" s="649"/>
      <c r="DR24" s="649"/>
      <c r="DS24" s="649"/>
      <c r="DT24" s="649"/>
      <c r="DU24" s="649"/>
      <c r="DV24" s="650"/>
      <c r="DW24" s="653">
        <v>45.2</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7939678</v>
      </c>
      <c r="S25" s="660"/>
      <c r="T25" s="660"/>
      <c r="U25" s="660"/>
      <c r="V25" s="660"/>
      <c r="W25" s="660"/>
      <c r="X25" s="660"/>
      <c r="Y25" s="661"/>
      <c r="Z25" s="662">
        <v>52.7</v>
      </c>
      <c r="AA25" s="662"/>
      <c r="AB25" s="662"/>
      <c r="AC25" s="662"/>
      <c r="AD25" s="663">
        <v>7004627</v>
      </c>
      <c r="AE25" s="663"/>
      <c r="AF25" s="663"/>
      <c r="AG25" s="663"/>
      <c r="AH25" s="663"/>
      <c r="AI25" s="663"/>
      <c r="AJ25" s="663"/>
      <c r="AK25" s="663"/>
      <c r="AL25" s="664">
        <v>99.7</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1462045</v>
      </c>
      <c r="CS25" s="680"/>
      <c r="CT25" s="680"/>
      <c r="CU25" s="680"/>
      <c r="CV25" s="680"/>
      <c r="CW25" s="680"/>
      <c r="CX25" s="680"/>
      <c r="CY25" s="681"/>
      <c r="CZ25" s="664">
        <v>10</v>
      </c>
      <c r="DA25" s="692"/>
      <c r="DB25" s="692"/>
      <c r="DC25" s="694"/>
      <c r="DD25" s="668">
        <v>1358970</v>
      </c>
      <c r="DE25" s="680"/>
      <c r="DF25" s="680"/>
      <c r="DG25" s="680"/>
      <c r="DH25" s="680"/>
      <c r="DI25" s="680"/>
      <c r="DJ25" s="680"/>
      <c r="DK25" s="681"/>
      <c r="DL25" s="668">
        <v>1300771</v>
      </c>
      <c r="DM25" s="680"/>
      <c r="DN25" s="680"/>
      <c r="DO25" s="680"/>
      <c r="DP25" s="680"/>
      <c r="DQ25" s="680"/>
      <c r="DR25" s="680"/>
      <c r="DS25" s="680"/>
      <c r="DT25" s="680"/>
      <c r="DU25" s="680"/>
      <c r="DV25" s="681"/>
      <c r="DW25" s="664">
        <v>18.399999999999999</v>
      </c>
      <c r="DX25" s="692"/>
      <c r="DY25" s="692"/>
      <c r="DZ25" s="692"/>
      <c r="EA25" s="692"/>
      <c r="EB25" s="692"/>
      <c r="EC25" s="693"/>
    </row>
    <row r="26" spans="2:133" ht="11.25" customHeight="1" x14ac:dyDescent="0.15">
      <c r="B26" s="656" t="s">
        <v>284</v>
      </c>
      <c r="C26" s="657"/>
      <c r="D26" s="657"/>
      <c r="E26" s="657"/>
      <c r="F26" s="657"/>
      <c r="G26" s="657"/>
      <c r="H26" s="657"/>
      <c r="I26" s="657"/>
      <c r="J26" s="657"/>
      <c r="K26" s="657"/>
      <c r="L26" s="657"/>
      <c r="M26" s="657"/>
      <c r="N26" s="657"/>
      <c r="O26" s="657"/>
      <c r="P26" s="657"/>
      <c r="Q26" s="658"/>
      <c r="R26" s="659">
        <v>2283</v>
      </c>
      <c r="S26" s="660"/>
      <c r="T26" s="660"/>
      <c r="U26" s="660"/>
      <c r="V26" s="660"/>
      <c r="W26" s="660"/>
      <c r="X26" s="660"/>
      <c r="Y26" s="661"/>
      <c r="Z26" s="662">
        <v>0</v>
      </c>
      <c r="AA26" s="662"/>
      <c r="AB26" s="662"/>
      <c r="AC26" s="662"/>
      <c r="AD26" s="663">
        <v>2283</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843996</v>
      </c>
      <c r="CS26" s="660"/>
      <c r="CT26" s="660"/>
      <c r="CU26" s="660"/>
      <c r="CV26" s="660"/>
      <c r="CW26" s="660"/>
      <c r="CX26" s="660"/>
      <c r="CY26" s="661"/>
      <c r="CZ26" s="664">
        <v>5.8</v>
      </c>
      <c r="DA26" s="692"/>
      <c r="DB26" s="692"/>
      <c r="DC26" s="694"/>
      <c r="DD26" s="668">
        <v>793582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15">
      <c r="B27" s="656" t="s">
        <v>287</v>
      </c>
      <c r="C27" s="657"/>
      <c r="D27" s="657"/>
      <c r="E27" s="657"/>
      <c r="F27" s="657"/>
      <c r="G27" s="657"/>
      <c r="H27" s="657"/>
      <c r="I27" s="657"/>
      <c r="J27" s="657"/>
      <c r="K27" s="657"/>
      <c r="L27" s="657"/>
      <c r="M27" s="657"/>
      <c r="N27" s="657"/>
      <c r="O27" s="657"/>
      <c r="P27" s="657"/>
      <c r="Q27" s="658"/>
      <c r="R27" s="659">
        <v>28705</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2643392</v>
      </c>
      <c r="BH27" s="660"/>
      <c r="BI27" s="660"/>
      <c r="BJ27" s="660"/>
      <c r="BK27" s="660"/>
      <c r="BL27" s="660"/>
      <c r="BM27" s="660"/>
      <c r="BN27" s="661"/>
      <c r="BO27" s="662">
        <v>100</v>
      </c>
      <c r="BP27" s="662"/>
      <c r="BQ27" s="662"/>
      <c r="BR27" s="662"/>
      <c r="BS27" s="663">
        <v>46790</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2256695</v>
      </c>
      <c r="CS27" s="680"/>
      <c r="CT27" s="680"/>
      <c r="CU27" s="680"/>
      <c r="CV27" s="680"/>
      <c r="CW27" s="680"/>
      <c r="CX27" s="680"/>
      <c r="CY27" s="681"/>
      <c r="CZ27" s="664">
        <v>15.5</v>
      </c>
      <c r="DA27" s="692"/>
      <c r="DB27" s="692"/>
      <c r="DC27" s="694"/>
      <c r="DD27" s="668">
        <v>1107523</v>
      </c>
      <c r="DE27" s="680"/>
      <c r="DF27" s="680"/>
      <c r="DG27" s="680"/>
      <c r="DH27" s="680"/>
      <c r="DI27" s="680"/>
      <c r="DJ27" s="680"/>
      <c r="DK27" s="681"/>
      <c r="DL27" s="668">
        <v>719833</v>
      </c>
      <c r="DM27" s="680"/>
      <c r="DN27" s="680"/>
      <c r="DO27" s="680"/>
      <c r="DP27" s="680"/>
      <c r="DQ27" s="680"/>
      <c r="DR27" s="680"/>
      <c r="DS27" s="680"/>
      <c r="DT27" s="680"/>
      <c r="DU27" s="680"/>
      <c r="DV27" s="681"/>
      <c r="DW27" s="664">
        <v>10.199999999999999</v>
      </c>
      <c r="DX27" s="692"/>
      <c r="DY27" s="692"/>
      <c r="DZ27" s="692"/>
      <c r="EA27" s="692"/>
      <c r="EB27" s="692"/>
      <c r="EC27" s="693"/>
    </row>
    <row r="28" spans="2:133" ht="11.25" customHeight="1" x14ac:dyDescent="0.15">
      <c r="B28" s="656" t="s">
        <v>290</v>
      </c>
      <c r="C28" s="657"/>
      <c r="D28" s="657"/>
      <c r="E28" s="657"/>
      <c r="F28" s="657"/>
      <c r="G28" s="657"/>
      <c r="H28" s="657"/>
      <c r="I28" s="657"/>
      <c r="J28" s="657"/>
      <c r="K28" s="657"/>
      <c r="L28" s="657"/>
      <c r="M28" s="657"/>
      <c r="N28" s="657"/>
      <c r="O28" s="657"/>
      <c r="P28" s="657"/>
      <c r="Q28" s="658"/>
      <c r="R28" s="659">
        <v>78542</v>
      </c>
      <c r="S28" s="660"/>
      <c r="T28" s="660"/>
      <c r="U28" s="660"/>
      <c r="V28" s="660"/>
      <c r="W28" s="660"/>
      <c r="X28" s="660"/>
      <c r="Y28" s="661"/>
      <c r="Z28" s="662">
        <v>0.5</v>
      </c>
      <c r="AA28" s="662"/>
      <c r="AB28" s="662"/>
      <c r="AC28" s="662"/>
      <c r="AD28" s="663">
        <v>152</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1556387</v>
      </c>
      <c r="CS28" s="660"/>
      <c r="CT28" s="660"/>
      <c r="CU28" s="660"/>
      <c r="CV28" s="660"/>
      <c r="CW28" s="660"/>
      <c r="CX28" s="660"/>
      <c r="CY28" s="661"/>
      <c r="CZ28" s="664">
        <v>10.7</v>
      </c>
      <c r="DA28" s="692"/>
      <c r="DB28" s="692"/>
      <c r="DC28" s="694"/>
      <c r="DD28" s="668">
        <v>1450627</v>
      </c>
      <c r="DE28" s="660"/>
      <c r="DF28" s="660"/>
      <c r="DG28" s="660"/>
      <c r="DH28" s="660"/>
      <c r="DI28" s="660"/>
      <c r="DJ28" s="660"/>
      <c r="DK28" s="661"/>
      <c r="DL28" s="668">
        <v>1174899</v>
      </c>
      <c r="DM28" s="660"/>
      <c r="DN28" s="660"/>
      <c r="DO28" s="660"/>
      <c r="DP28" s="660"/>
      <c r="DQ28" s="660"/>
      <c r="DR28" s="660"/>
      <c r="DS28" s="660"/>
      <c r="DT28" s="660"/>
      <c r="DU28" s="660"/>
      <c r="DV28" s="661"/>
      <c r="DW28" s="664">
        <v>16.600000000000001</v>
      </c>
      <c r="DX28" s="692"/>
      <c r="DY28" s="692"/>
      <c r="DZ28" s="692"/>
      <c r="EA28" s="692"/>
      <c r="EB28" s="692"/>
      <c r="EC28" s="693"/>
    </row>
    <row r="29" spans="2:133" ht="11.25" customHeight="1" x14ac:dyDescent="0.15">
      <c r="B29" s="656" t="s">
        <v>292</v>
      </c>
      <c r="C29" s="657"/>
      <c r="D29" s="657"/>
      <c r="E29" s="657"/>
      <c r="F29" s="657"/>
      <c r="G29" s="657"/>
      <c r="H29" s="657"/>
      <c r="I29" s="657"/>
      <c r="J29" s="657"/>
      <c r="K29" s="657"/>
      <c r="L29" s="657"/>
      <c r="M29" s="657"/>
      <c r="N29" s="657"/>
      <c r="O29" s="657"/>
      <c r="P29" s="657"/>
      <c r="Q29" s="658"/>
      <c r="R29" s="659">
        <v>44964</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293</v>
      </c>
      <c r="CE29" s="698"/>
      <c r="CF29" s="656" t="s">
        <v>66</v>
      </c>
      <c r="CG29" s="657"/>
      <c r="CH29" s="657"/>
      <c r="CI29" s="657"/>
      <c r="CJ29" s="657"/>
      <c r="CK29" s="657"/>
      <c r="CL29" s="657"/>
      <c r="CM29" s="657"/>
      <c r="CN29" s="657"/>
      <c r="CO29" s="657"/>
      <c r="CP29" s="657"/>
      <c r="CQ29" s="658"/>
      <c r="CR29" s="659">
        <v>1556385</v>
      </c>
      <c r="CS29" s="680"/>
      <c r="CT29" s="680"/>
      <c r="CU29" s="680"/>
      <c r="CV29" s="680"/>
      <c r="CW29" s="680"/>
      <c r="CX29" s="680"/>
      <c r="CY29" s="681"/>
      <c r="CZ29" s="664">
        <v>10.7</v>
      </c>
      <c r="DA29" s="692"/>
      <c r="DB29" s="692"/>
      <c r="DC29" s="694"/>
      <c r="DD29" s="668">
        <v>1450625</v>
      </c>
      <c r="DE29" s="680"/>
      <c r="DF29" s="680"/>
      <c r="DG29" s="680"/>
      <c r="DH29" s="680"/>
      <c r="DI29" s="680"/>
      <c r="DJ29" s="680"/>
      <c r="DK29" s="681"/>
      <c r="DL29" s="668">
        <v>1174897</v>
      </c>
      <c r="DM29" s="680"/>
      <c r="DN29" s="680"/>
      <c r="DO29" s="680"/>
      <c r="DP29" s="680"/>
      <c r="DQ29" s="680"/>
      <c r="DR29" s="680"/>
      <c r="DS29" s="680"/>
      <c r="DT29" s="680"/>
      <c r="DU29" s="680"/>
      <c r="DV29" s="681"/>
      <c r="DW29" s="664">
        <v>16.600000000000001</v>
      </c>
      <c r="DX29" s="692"/>
      <c r="DY29" s="692"/>
      <c r="DZ29" s="692"/>
      <c r="EA29" s="692"/>
      <c r="EB29" s="692"/>
      <c r="EC29" s="693"/>
    </row>
    <row r="30" spans="2:133" ht="11.25" customHeight="1" x14ac:dyDescent="0.15">
      <c r="B30" s="656" t="s">
        <v>294</v>
      </c>
      <c r="C30" s="657"/>
      <c r="D30" s="657"/>
      <c r="E30" s="657"/>
      <c r="F30" s="657"/>
      <c r="G30" s="657"/>
      <c r="H30" s="657"/>
      <c r="I30" s="657"/>
      <c r="J30" s="657"/>
      <c r="K30" s="657"/>
      <c r="L30" s="657"/>
      <c r="M30" s="657"/>
      <c r="N30" s="657"/>
      <c r="O30" s="657"/>
      <c r="P30" s="657"/>
      <c r="Q30" s="658"/>
      <c r="R30" s="659">
        <v>2356651</v>
      </c>
      <c r="S30" s="660"/>
      <c r="T30" s="660"/>
      <c r="U30" s="660"/>
      <c r="V30" s="660"/>
      <c r="W30" s="660"/>
      <c r="X30" s="660"/>
      <c r="Y30" s="661"/>
      <c r="Z30" s="662">
        <v>15.6</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695"/>
      <c r="BI30" s="695"/>
      <c r="BJ30" s="695"/>
      <c r="BK30" s="695"/>
      <c r="BL30" s="695"/>
      <c r="BM30" s="695"/>
      <c r="BN30" s="695"/>
      <c r="BO30" s="695"/>
      <c r="BP30" s="695"/>
      <c r="BQ30" s="696"/>
      <c r="BR30" s="641" t="s">
        <v>296</v>
      </c>
      <c r="BS30" s="695"/>
      <c r="BT30" s="695"/>
      <c r="BU30" s="695"/>
      <c r="BV30" s="695"/>
      <c r="BW30" s="695"/>
      <c r="BX30" s="695"/>
      <c r="BY30" s="695"/>
      <c r="BZ30" s="695"/>
      <c r="CA30" s="695"/>
      <c r="CB30" s="696"/>
      <c r="CD30" s="699"/>
      <c r="CE30" s="700"/>
      <c r="CF30" s="656" t="s">
        <v>297</v>
      </c>
      <c r="CG30" s="657"/>
      <c r="CH30" s="657"/>
      <c r="CI30" s="657"/>
      <c r="CJ30" s="657"/>
      <c r="CK30" s="657"/>
      <c r="CL30" s="657"/>
      <c r="CM30" s="657"/>
      <c r="CN30" s="657"/>
      <c r="CO30" s="657"/>
      <c r="CP30" s="657"/>
      <c r="CQ30" s="658"/>
      <c r="CR30" s="659">
        <v>1523052</v>
      </c>
      <c r="CS30" s="660"/>
      <c r="CT30" s="660"/>
      <c r="CU30" s="660"/>
      <c r="CV30" s="660"/>
      <c r="CW30" s="660"/>
      <c r="CX30" s="660"/>
      <c r="CY30" s="661"/>
      <c r="CZ30" s="664">
        <v>10.5</v>
      </c>
      <c r="DA30" s="692"/>
      <c r="DB30" s="692"/>
      <c r="DC30" s="694"/>
      <c r="DD30" s="668">
        <v>1417292</v>
      </c>
      <c r="DE30" s="660"/>
      <c r="DF30" s="660"/>
      <c r="DG30" s="660"/>
      <c r="DH30" s="660"/>
      <c r="DI30" s="660"/>
      <c r="DJ30" s="660"/>
      <c r="DK30" s="661"/>
      <c r="DL30" s="668">
        <v>1142448</v>
      </c>
      <c r="DM30" s="660"/>
      <c r="DN30" s="660"/>
      <c r="DO30" s="660"/>
      <c r="DP30" s="660"/>
      <c r="DQ30" s="660"/>
      <c r="DR30" s="660"/>
      <c r="DS30" s="660"/>
      <c r="DT30" s="660"/>
      <c r="DU30" s="660"/>
      <c r="DV30" s="661"/>
      <c r="DW30" s="664">
        <v>16.2</v>
      </c>
      <c r="DX30" s="692"/>
      <c r="DY30" s="692"/>
      <c r="DZ30" s="692"/>
      <c r="EA30" s="692"/>
      <c r="EB30" s="692"/>
      <c r="EC30" s="693"/>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299</v>
      </c>
      <c r="AQ31" s="708"/>
      <c r="AR31" s="708"/>
      <c r="AS31" s="708"/>
      <c r="AT31" s="713" t="s">
        <v>300</v>
      </c>
      <c r="AU31" s="218"/>
      <c r="AV31" s="218"/>
      <c r="AW31" s="218"/>
      <c r="AX31" s="645" t="s">
        <v>178</v>
      </c>
      <c r="AY31" s="646"/>
      <c r="AZ31" s="646"/>
      <c r="BA31" s="646"/>
      <c r="BB31" s="646"/>
      <c r="BC31" s="646"/>
      <c r="BD31" s="646"/>
      <c r="BE31" s="646"/>
      <c r="BF31" s="647"/>
      <c r="BG31" s="706">
        <v>98.9</v>
      </c>
      <c r="BH31" s="703"/>
      <c r="BI31" s="703"/>
      <c r="BJ31" s="703"/>
      <c r="BK31" s="703"/>
      <c r="BL31" s="703"/>
      <c r="BM31" s="654">
        <v>97.9</v>
      </c>
      <c r="BN31" s="703"/>
      <c r="BO31" s="703"/>
      <c r="BP31" s="703"/>
      <c r="BQ31" s="704"/>
      <c r="BR31" s="706">
        <v>99.3</v>
      </c>
      <c r="BS31" s="703"/>
      <c r="BT31" s="703"/>
      <c r="BU31" s="703"/>
      <c r="BV31" s="703"/>
      <c r="BW31" s="703"/>
      <c r="BX31" s="654">
        <v>97.6</v>
      </c>
      <c r="BY31" s="703"/>
      <c r="BZ31" s="703"/>
      <c r="CA31" s="703"/>
      <c r="CB31" s="704"/>
      <c r="CD31" s="699"/>
      <c r="CE31" s="700"/>
      <c r="CF31" s="656" t="s">
        <v>301</v>
      </c>
      <c r="CG31" s="657"/>
      <c r="CH31" s="657"/>
      <c r="CI31" s="657"/>
      <c r="CJ31" s="657"/>
      <c r="CK31" s="657"/>
      <c r="CL31" s="657"/>
      <c r="CM31" s="657"/>
      <c r="CN31" s="657"/>
      <c r="CO31" s="657"/>
      <c r="CP31" s="657"/>
      <c r="CQ31" s="658"/>
      <c r="CR31" s="659">
        <v>33333</v>
      </c>
      <c r="CS31" s="680"/>
      <c r="CT31" s="680"/>
      <c r="CU31" s="680"/>
      <c r="CV31" s="680"/>
      <c r="CW31" s="680"/>
      <c r="CX31" s="680"/>
      <c r="CY31" s="681"/>
      <c r="CZ31" s="664">
        <v>0.2</v>
      </c>
      <c r="DA31" s="692"/>
      <c r="DB31" s="692"/>
      <c r="DC31" s="694"/>
      <c r="DD31" s="668">
        <v>33333</v>
      </c>
      <c r="DE31" s="680"/>
      <c r="DF31" s="680"/>
      <c r="DG31" s="680"/>
      <c r="DH31" s="680"/>
      <c r="DI31" s="680"/>
      <c r="DJ31" s="680"/>
      <c r="DK31" s="681"/>
      <c r="DL31" s="668">
        <v>32449</v>
      </c>
      <c r="DM31" s="680"/>
      <c r="DN31" s="680"/>
      <c r="DO31" s="680"/>
      <c r="DP31" s="680"/>
      <c r="DQ31" s="680"/>
      <c r="DR31" s="680"/>
      <c r="DS31" s="680"/>
      <c r="DT31" s="680"/>
      <c r="DU31" s="680"/>
      <c r="DV31" s="681"/>
      <c r="DW31" s="664">
        <v>0.5</v>
      </c>
      <c r="DX31" s="692"/>
      <c r="DY31" s="692"/>
      <c r="DZ31" s="692"/>
      <c r="EA31" s="692"/>
      <c r="EB31" s="692"/>
      <c r="EC31" s="693"/>
    </row>
    <row r="32" spans="2:133" ht="11.25" customHeight="1" x14ac:dyDescent="0.15">
      <c r="B32" s="656" t="s">
        <v>302</v>
      </c>
      <c r="C32" s="657"/>
      <c r="D32" s="657"/>
      <c r="E32" s="657"/>
      <c r="F32" s="657"/>
      <c r="G32" s="657"/>
      <c r="H32" s="657"/>
      <c r="I32" s="657"/>
      <c r="J32" s="657"/>
      <c r="K32" s="657"/>
      <c r="L32" s="657"/>
      <c r="M32" s="657"/>
      <c r="N32" s="657"/>
      <c r="O32" s="657"/>
      <c r="P32" s="657"/>
      <c r="Q32" s="658"/>
      <c r="R32" s="659">
        <v>874963</v>
      </c>
      <c r="S32" s="660"/>
      <c r="T32" s="660"/>
      <c r="U32" s="660"/>
      <c r="V32" s="660"/>
      <c r="W32" s="660"/>
      <c r="X32" s="660"/>
      <c r="Y32" s="661"/>
      <c r="Z32" s="662">
        <v>5.8</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303</v>
      </c>
      <c r="AX32" s="656" t="s">
        <v>304</v>
      </c>
      <c r="AY32" s="657"/>
      <c r="AZ32" s="657"/>
      <c r="BA32" s="657"/>
      <c r="BB32" s="657"/>
      <c r="BC32" s="657"/>
      <c r="BD32" s="657"/>
      <c r="BE32" s="657"/>
      <c r="BF32" s="658"/>
      <c r="BG32" s="716">
        <v>99.3</v>
      </c>
      <c r="BH32" s="680"/>
      <c r="BI32" s="680"/>
      <c r="BJ32" s="680"/>
      <c r="BK32" s="680"/>
      <c r="BL32" s="680"/>
      <c r="BM32" s="665">
        <v>98.8</v>
      </c>
      <c r="BN32" s="680"/>
      <c r="BO32" s="680"/>
      <c r="BP32" s="680"/>
      <c r="BQ32" s="705"/>
      <c r="BR32" s="716">
        <v>99.7</v>
      </c>
      <c r="BS32" s="680"/>
      <c r="BT32" s="680"/>
      <c r="BU32" s="680"/>
      <c r="BV32" s="680"/>
      <c r="BW32" s="680"/>
      <c r="BX32" s="665">
        <v>98.9</v>
      </c>
      <c r="BY32" s="680"/>
      <c r="BZ32" s="680"/>
      <c r="CA32" s="680"/>
      <c r="CB32" s="705"/>
      <c r="CD32" s="701"/>
      <c r="CE32" s="702"/>
      <c r="CF32" s="656" t="s">
        <v>305</v>
      </c>
      <c r="CG32" s="657"/>
      <c r="CH32" s="657"/>
      <c r="CI32" s="657"/>
      <c r="CJ32" s="657"/>
      <c r="CK32" s="657"/>
      <c r="CL32" s="657"/>
      <c r="CM32" s="657"/>
      <c r="CN32" s="657"/>
      <c r="CO32" s="657"/>
      <c r="CP32" s="657"/>
      <c r="CQ32" s="658"/>
      <c r="CR32" s="659">
        <v>2</v>
      </c>
      <c r="CS32" s="660"/>
      <c r="CT32" s="660"/>
      <c r="CU32" s="660"/>
      <c r="CV32" s="660"/>
      <c r="CW32" s="660"/>
      <c r="CX32" s="660"/>
      <c r="CY32" s="661"/>
      <c r="CZ32" s="664">
        <v>0</v>
      </c>
      <c r="DA32" s="692"/>
      <c r="DB32" s="692"/>
      <c r="DC32" s="694"/>
      <c r="DD32" s="668">
        <v>2</v>
      </c>
      <c r="DE32" s="660"/>
      <c r="DF32" s="660"/>
      <c r="DG32" s="660"/>
      <c r="DH32" s="660"/>
      <c r="DI32" s="660"/>
      <c r="DJ32" s="660"/>
      <c r="DK32" s="661"/>
      <c r="DL32" s="668">
        <v>2</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15">
      <c r="B33" s="656" t="s">
        <v>306</v>
      </c>
      <c r="C33" s="657"/>
      <c r="D33" s="657"/>
      <c r="E33" s="657"/>
      <c r="F33" s="657"/>
      <c r="G33" s="657"/>
      <c r="H33" s="657"/>
      <c r="I33" s="657"/>
      <c r="J33" s="657"/>
      <c r="K33" s="657"/>
      <c r="L33" s="657"/>
      <c r="M33" s="657"/>
      <c r="N33" s="657"/>
      <c r="O33" s="657"/>
      <c r="P33" s="657"/>
      <c r="Q33" s="658"/>
      <c r="R33" s="659">
        <v>147933</v>
      </c>
      <c r="S33" s="660"/>
      <c r="T33" s="660"/>
      <c r="U33" s="660"/>
      <c r="V33" s="660"/>
      <c r="W33" s="660"/>
      <c r="X33" s="660"/>
      <c r="Y33" s="661"/>
      <c r="Z33" s="662">
        <v>1</v>
      </c>
      <c r="AA33" s="662"/>
      <c r="AB33" s="662"/>
      <c r="AC33" s="662"/>
      <c r="AD33" s="663">
        <v>6877</v>
      </c>
      <c r="AE33" s="663"/>
      <c r="AF33" s="663"/>
      <c r="AG33" s="663"/>
      <c r="AH33" s="663"/>
      <c r="AI33" s="663"/>
      <c r="AJ33" s="663"/>
      <c r="AK33" s="663"/>
      <c r="AL33" s="664">
        <v>0.1</v>
      </c>
      <c r="AM33" s="665"/>
      <c r="AN33" s="665"/>
      <c r="AO33" s="666"/>
      <c r="AP33" s="711"/>
      <c r="AQ33" s="712"/>
      <c r="AR33" s="712"/>
      <c r="AS33" s="712"/>
      <c r="AT33" s="715"/>
      <c r="AU33" s="219"/>
      <c r="AV33" s="219"/>
      <c r="AW33" s="219"/>
      <c r="AX33" s="682" t="s">
        <v>307</v>
      </c>
      <c r="AY33" s="683"/>
      <c r="AZ33" s="683"/>
      <c r="BA33" s="683"/>
      <c r="BB33" s="683"/>
      <c r="BC33" s="683"/>
      <c r="BD33" s="683"/>
      <c r="BE33" s="683"/>
      <c r="BF33" s="684"/>
      <c r="BG33" s="717">
        <v>98.5</v>
      </c>
      <c r="BH33" s="718"/>
      <c r="BI33" s="718"/>
      <c r="BJ33" s="718"/>
      <c r="BK33" s="718"/>
      <c r="BL33" s="718"/>
      <c r="BM33" s="719">
        <v>96.7</v>
      </c>
      <c r="BN33" s="718"/>
      <c r="BO33" s="718"/>
      <c r="BP33" s="718"/>
      <c r="BQ33" s="720"/>
      <c r="BR33" s="717">
        <v>98.9</v>
      </c>
      <c r="BS33" s="718"/>
      <c r="BT33" s="718"/>
      <c r="BU33" s="718"/>
      <c r="BV33" s="718"/>
      <c r="BW33" s="718"/>
      <c r="BX33" s="719">
        <v>97.1</v>
      </c>
      <c r="BY33" s="718"/>
      <c r="BZ33" s="718"/>
      <c r="CA33" s="718"/>
      <c r="CB33" s="720"/>
      <c r="CD33" s="656" t="s">
        <v>308</v>
      </c>
      <c r="CE33" s="657"/>
      <c r="CF33" s="657"/>
      <c r="CG33" s="657"/>
      <c r="CH33" s="657"/>
      <c r="CI33" s="657"/>
      <c r="CJ33" s="657"/>
      <c r="CK33" s="657"/>
      <c r="CL33" s="657"/>
      <c r="CM33" s="657"/>
      <c r="CN33" s="657"/>
      <c r="CO33" s="657"/>
      <c r="CP33" s="657"/>
      <c r="CQ33" s="658"/>
      <c r="CR33" s="659">
        <v>6561496</v>
      </c>
      <c r="CS33" s="680"/>
      <c r="CT33" s="680"/>
      <c r="CU33" s="680"/>
      <c r="CV33" s="680"/>
      <c r="CW33" s="680"/>
      <c r="CX33" s="680"/>
      <c r="CY33" s="681"/>
      <c r="CZ33" s="664">
        <v>45</v>
      </c>
      <c r="DA33" s="692"/>
      <c r="DB33" s="692"/>
      <c r="DC33" s="694"/>
      <c r="DD33" s="668">
        <v>4463549</v>
      </c>
      <c r="DE33" s="680"/>
      <c r="DF33" s="680"/>
      <c r="DG33" s="680"/>
      <c r="DH33" s="680"/>
      <c r="DI33" s="680"/>
      <c r="DJ33" s="680"/>
      <c r="DK33" s="681"/>
      <c r="DL33" s="668">
        <v>3159558</v>
      </c>
      <c r="DM33" s="680"/>
      <c r="DN33" s="680"/>
      <c r="DO33" s="680"/>
      <c r="DP33" s="680"/>
      <c r="DQ33" s="680"/>
      <c r="DR33" s="680"/>
      <c r="DS33" s="680"/>
      <c r="DT33" s="680"/>
      <c r="DU33" s="680"/>
      <c r="DV33" s="681"/>
      <c r="DW33" s="664">
        <v>44.7</v>
      </c>
      <c r="DX33" s="692"/>
      <c r="DY33" s="692"/>
      <c r="DZ33" s="692"/>
      <c r="EA33" s="692"/>
      <c r="EB33" s="692"/>
      <c r="EC33" s="693"/>
    </row>
    <row r="34" spans="2:133" ht="11.25" customHeight="1" x14ac:dyDescent="0.15">
      <c r="B34" s="656" t="s">
        <v>309</v>
      </c>
      <c r="C34" s="657"/>
      <c r="D34" s="657"/>
      <c r="E34" s="657"/>
      <c r="F34" s="657"/>
      <c r="G34" s="657"/>
      <c r="H34" s="657"/>
      <c r="I34" s="657"/>
      <c r="J34" s="657"/>
      <c r="K34" s="657"/>
      <c r="L34" s="657"/>
      <c r="M34" s="657"/>
      <c r="N34" s="657"/>
      <c r="O34" s="657"/>
      <c r="P34" s="657"/>
      <c r="Q34" s="658"/>
      <c r="R34" s="659">
        <v>645965</v>
      </c>
      <c r="S34" s="660"/>
      <c r="T34" s="660"/>
      <c r="U34" s="660"/>
      <c r="V34" s="660"/>
      <c r="W34" s="660"/>
      <c r="X34" s="660"/>
      <c r="Y34" s="661"/>
      <c r="Z34" s="662">
        <v>4.3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1903548</v>
      </c>
      <c r="CS34" s="660"/>
      <c r="CT34" s="660"/>
      <c r="CU34" s="660"/>
      <c r="CV34" s="660"/>
      <c r="CW34" s="660"/>
      <c r="CX34" s="660"/>
      <c r="CY34" s="661"/>
      <c r="CZ34" s="664">
        <v>13.1</v>
      </c>
      <c r="DA34" s="692"/>
      <c r="DB34" s="692"/>
      <c r="DC34" s="694"/>
      <c r="DD34" s="668">
        <v>1135640</v>
      </c>
      <c r="DE34" s="660"/>
      <c r="DF34" s="660"/>
      <c r="DG34" s="660"/>
      <c r="DH34" s="660"/>
      <c r="DI34" s="660"/>
      <c r="DJ34" s="660"/>
      <c r="DK34" s="661"/>
      <c r="DL34" s="668">
        <v>888738</v>
      </c>
      <c r="DM34" s="660"/>
      <c r="DN34" s="660"/>
      <c r="DO34" s="660"/>
      <c r="DP34" s="660"/>
      <c r="DQ34" s="660"/>
      <c r="DR34" s="660"/>
      <c r="DS34" s="660"/>
      <c r="DT34" s="660"/>
      <c r="DU34" s="660"/>
      <c r="DV34" s="661"/>
      <c r="DW34" s="664">
        <v>12.6</v>
      </c>
      <c r="DX34" s="692"/>
      <c r="DY34" s="692"/>
      <c r="DZ34" s="692"/>
      <c r="EA34" s="692"/>
      <c r="EB34" s="692"/>
      <c r="EC34" s="693"/>
    </row>
    <row r="35" spans="2:133" ht="11.25" customHeight="1" x14ac:dyDescent="0.15">
      <c r="B35" s="656" t="s">
        <v>311</v>
      </c>
      <c r="C35" s="657"/>
      <c r="D35" s="657"/>
      <c r="E35" s="657"/>
      <c r="F35" s="657"/>
      <c r="G35" s="657"/>
      <c r="H35" s="657"/>
      <c r="I35" s="657"/>
      <c r="J35" s="657"/>
      <c r="K35" s="657"/>
      <c r="L35" s="657"/>
      <c r="M35" s="657"/>
      <c r="N35" s="657"/>
      <c r="O35" s="657"/>
      <c r="P35" s="657"/>
      <c r="Q35" s="658"/>
      <c r="R35" s="659">
        <v>603807</v>
      </c>
      <c r="S35" s="660"/>
      <c r="T35" s="660"/>
      <c r="U35" s="660"/>
      <c r="V35" s="660"/>
      <c r="W35" s="660"/>
      <c r="X35" s="660"/>
      <c r="Y35" s="661"/>
      <c r="Z35" s="662">
        <v>4</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137459</v>
      </c>
      <c r="CS35" s="680"/>
      <c r="CT35" s="680"/>
      <c r="CU35" s="680"/>
      <c r="CV35" s="680"/>
      <c r="CW35" s="680"/>
      <c r="CX35" s="680"/>
      <c r="CY35" s="681"/>
      <c r="CZ35" s="664">
        <v>0.9</v>
      </c>
      <c r="DA35" s="692"/>
      <c r="DB35" s="692"/>
      <c r="DC35" s="694"/>
      <c r="DD35" s="668">
        <v>79678</v>
      </c>
      <c r="DE35" s="680"/>
      <c r="DF35" s="680"/>
      <c r="DG35" s="680"/>
      <c r="DH35" s="680"/>
      <c r="DI35" s="680"/>
      <c r="DJ35" s="680"/>
      <c r="DK35" s="681"/>
      <c r="DL35" s="668">
        <v>30372</v>
      </c>
      <c r="DM35" s="680"/>
      <c r="DN35" s="680"/>
      <c r="DO35" s="680"/>
      <c r="DP35" s="680"/>
      <c r="DQ35" s="680"/>
      <c r="DR35" s="680"/>
      <c r="DS35" s="680"/>
      <c r="DT35" s="680"/>
      <c r="DU35" s="680"/>
      <c r="DV35" s="681"/>
      <c r="DW35" s="664">
        <v>0.4</v>
      </c>
      <c r="DX35" s="692"/>
      <c r="DY35" s="692"/>
      <c r="DZ35" s="692"/>
      <c r="EA35" s="692"/>
      <c r="EB35" s="692"/>
      <c r="EC35" s="693"/>
    </row>
    <row r="36" spans="2:133" ht="11.25" customHeight="1" x14ac:dyDescent="0.15">
      <c r="B36" s="656" t="s">
        <v>315</v>
      </c>
      <c r="C36" s="657"/>
      <c r="D36" s="657"/>
      <c r="E36" s="657"/>
      <c r="F36" s="657"/>
      <c r="G36" s="657"/>
      <c r="H36" s="657"/>
      <c r="I36" s="657"/>
      <c r="J36" s="657"/>
      <c r="K36" s="657"/>
      <c r="L36" s="657"/>
      <c r="M36" s="657"/>
      <c r="N36" s="657"/>
      <c r="O36" s="657"/>
      <c r="P36" s="657"/>
      <c r="Q36" s="658"/>
      <c r="R36" s="659">
        <v>252500</v>
      </c>
      <c r="S36" s="660"/>
      <c r="T36" s="660"/>
      <c r="U36" s="660"/>
      <c r="V36" s="660"/>
      <c r="W36" s="660"/>
      <c r="X36" s="660"/>
      <c r="Y36" s="661"/>
      <c r="Z36" s="662">
        <v>1.7</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2042845</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15216</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2842455</v>
      </c>
      <c r="CS36" s="660"/>
      <c r="CT36" s="660"/>
      <c r="CU36" s="660"/>
      <c r="CV36" s="660"/>
      <c r="CW36" s="660"/>
      <c r="CX36" s="660"/>
      <c r="CY36" s="661"/>
      <c r="CZ36" s="664">
        <v>19.5</v>
      </c>
      <c r="DA36" s="692"/>
      <c r="DB36" s="692"/>
      <c r="DC36" s="694"/>
      <c r="DD36" s="668">
        <v>2109737</v>
      </c>
      <c r="DE36" s="660"/>
      <c r="DF36" s="660"/>
      <c r="DG36" s="660"/>
      <c r="DH36" s="660"/>
      <c r="DI36" s="660"/>
      <c r="DJ36" s="660"/>
      <c r="DK36" s="661"/>
      <c r="DL36" s="668">
        <v>1390832</v>
      </c>
      <c r="DM36" s="660"/>
      <c r="DN36" s="660"/>
      <c r="DO36" s="660"/>
      <c r="DP36" s="660"/>
      <c r="DQ36" s="660"/>
      <c r="DR36" s="660"/>
      <c r="DS36" s="660"/>
      <c r="DT36" s="660"/>
      <c r="DU36" s="660"/>
      <c r="DV36" s="661"/>
      <c r="DW36" s="664">
        <v>19.7</v>
      </c>
      <c r="DX36" s="692"/>
      <c r="DY36" s="692"/>
      <c r="DZ36" s="692"/>
      <c r="EA36" s="692"/>
      <c r="EB36" s="692"/>
      <c r="EC36" s="693"/>
    </row>
    <row r="37" spans="2:133" ht="11.25" customHeight="1" x14ac:dyDescent="0.15">
      <c r="B37" s="656" t="s">
        <v>319</v>
      </c>
      <c r="C37" s="657"/>
      <c r="D37" s="657"/>
      <c r="E37" s="657"/>
      <c r="F37" s="657"/>
      <c r="G37" s="657"/>
      <c r="H37" s="657"/>
      <c r="I37" s="657"/>
      <c r="J37" s="657"/>
      <c r="K37" s="657"/>
      <c r="L37" s="657"/>
      <c r="M37" s="657"/>
      <c r="N37" s="657"/>
      <c r="O37" s="657"/>
      <c r="P37" s="657"/>
      <c r="Q37" s="658"/>
      <c r="R37" s="659">
        <v>271542</v>
      </c>
      <c r="S37" s="660"/>
      <c r="T37" s="660"/>
      <c r="U37" s="660"/>
      <c r="V37" s="660"/>
      <c r="W37" s="660"/>
      <c r="X37" s="660"/>
      <c r="Y37" s="661"/>
      <c r="Z37" s="662">
        <v>1.8</v>
      </c>
      <c r="AA37" s="662"/>
      <c r="AB37" s="662"/>
      <c r="AC37" s="662"/>
      <c r="AD37" s="663">
        <v>10593</v>
      </c>
      <c r="AE37" s="663"/>
      <c r="AF37" s="663"/>
      <c r="AG37" s="663"/>
      <c r="AH37" s="663"/>
      <c r="AI37" s="663"/>
      <c r="AJ37" s="663"/>
      <c r="AK37" s="663"/>
      <c r="AL37" s="664">
        <v>0.2</v>
      </c>
      <c r="AM37" s="665"/>
      <c r="AN37" s="665"/>
      <c r="AO37" s="666"/>
      <c r="AQ37" s="722" t="s">
        <v>320</v>
      </c>
      <c r="AR37" s="723"/>
      <c r="AS37" s="723"/>
      <c r="AT37" s="723"/>
      <c r="AU37" s="723"/>
      <c r="AV37" s="723"/>
      <c r="AW37" s="723"/>
      <c r="AX37" s="723"/>
      <c r="AY37" s="724"/>
      <c r="AZ37" s="659">
        <v>606166</v>
      </c>
      <c r="BA37" s="660"/>
      <c r="BB37" s="660"/>
      <c r="BC37" s="660"/>
      <c r="BD37" s="680"/>
      <c r="BE37" s="680"/>
      <c r="BF37" s="705"/>
      <c r="BG37" s="656" t="s">
        <v>321</v>
      </c>
      <c r="BH37" s="657"/>
      <c r="BI37" s="657"/>
      <c r="BJ37" s="657"/>
      <c r="BK37" s="657"/>
      <c r="BL37" s="657"/>
      <c r="BM37" s="657"/>
      <c r="BN37" s="657"/>
      <c r="BO37" s="657"/>
      <c r="BP37" s="657"/>
      <c r="BQ37" s="657"/>
      <c r="BR37" s="657"/>
      <c r="BS37" s="657"/>
      <c r="BT37" s="657"/>
      <c r="BU37" s="658"/>
      <c r="BV37" s="659">
        <v>15216</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782692</v>
      </c>
      <c r="CS37" s="680"/>
      <c r="CT37" s="680"/>
      <c r="CU37" s="680"/>
      <c r="CV37" s="680"/>
      <c r="CW37" s="680"/>
      <c r="CX37" s="680"/>
      <c r="CY37" s="681"/>
      <c r="CZ37" s="664">
        <v>5.4</v>
      </c>
      <c r="DA37" s="692"/>
      <c r="DB37" s="692"/>
      <c r="DC37" s="694"/>
      <c r="DD37" s="668">
        <v>751892</v>
      </c>
      <c r="DE37" s="680"/>
      <c r="DF37" s="680"/>
      <c r="DG37" s="680"/>
      <c r="DH37" s="680"/>
      <c r="DI37" s="680"/>
      <c r="DJ37" s="680"/>
      <c r="DK37" s="681"/>
      <c r="DL37" s="668">
        <v>706349</v>
      </c>
      <c r="DM37" s="680"/>
      <c r="DN37" s="680"/>
      <c r="DO37" s="680"/>
      <c r="DP37" s="680"/>
      <c r="DQ37" s="680"/>
      <c r="DR37" s="680"/>
      <c r="DS37" s="680"/>
      <c r="DT37" s="680"/>
      <c r="DU37" s="680"/>
      <c r="DV37" s="681"/>
      <c r="DW37" s="664">
        <v>10</v>
      </c>
      <c r="DX37" s="692"/>
      <c r="DY37" s="692"/>
      <c r="DZ37" s="692"/>
      <c r="EA37" s="692"/>
      <c r="EB37" s="692"/>
      <c r="EC37" s="693"/>
    </row>
    <row r="38" spans="2:133" ht="11.25" customHeight="1" x14ac:dyDescent="0.15">
      <c r="B38" s="656" t="s">
        <v>323</v>
      </c>
      <c r="C38" s="657"/>
      <c r="D38" s="657"/>
      <c r="E38" s="657"/>
      <c r="F38" s="657"/>
      <c r="G38" s="657"/>
      <c r="H38" s="657"/>
      <c r="I38" s="657"/>
      <c r="J38" s="657"/>
      <c r="K38" s="657"/>
      <c r="L38" s="657"/>
      <c r="M38" s="657"/>
      <c r="N38" s="657"/>
      <c r="O38" s="657"/>
      <c r="P38" s="657"/>
      <c r="Q38" s="658"/>
      <c r="R38" s="659">
        <v>1812557</v>
      </c>
      <c r="S38" s="660"/>
      <c r="T38" s="660"/>
      <c r="U38" s="660"/>
      <c r="V38" s="660"/>
      <c r="W38" s="660"/>
      <c r="X38" s="660"/>
      <c r="Y38" s="661"/>
      <c r="Z38" s="662">
        <v>12</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337978</v>
      </c>
      <c r="BA38" s="660"/>
      <c r="BB38" s="660"/>
      <c r="BC38" s="660"/>
      <c r="BD38" s="680"/>
      <c r="BE38" s="680"/>
      <c r="BF38" s="705"/>
      <c r="BG38" s="656" t="s">
        <v>325</v>
      </c>
      <c r="BH38" s="657"/>
      <c r="BI38" s="657"/>
      <c r="BJ38" s="657"/>
      <c r="BK38" s="657"/>
      <c r="BL38" s="657"/>
      <c r="BM38" s="657"/>
      <c r="BN38" s="657"/>
      <c r="BO38" s="657"/>
      <c r="BP38" s="657"/>
      <c r="BQ38" s="657"/>
      <c r="BR38" s="657"/>
      <c r="BS38" s="657"/>
      <c r="BT38" s="657"/>
      <c r="BU38" s="658"/>
      <c r="BV38" s="659">
        <v>2643</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1038048</v>
      </c>
      <c r="CS38" s="660"/>
      <c r="CT38" s="660"/>
      <c r="CU38" s="660"/>
      <c r="CV38" s="660"/>
      <c r="CW38" s="660"/>
      <c r="CX38" s="660"/>
      <c r="CY38" s="661"/>
      <c r="CZ38" s="664">
        <v>7.1</v>
      </c>
      <c r="DA38" s="692"/>
      <c r="DB38" s="692"/>
      <c r="DC38" s="694"/>
      <c r="DD38" s="668">
        <v>868335</v>
      </c>
      <c r="DE38" s="660"/>
      <c r="DF38" s="660"/>
      <c r="DG38" s="660"/>
      <c r="DH38" s="660"/>
      <c r="DI38" s="660"/>
      <c r="DJ38" s="660"/>
      <c r="DK38" s="661"/>
      <c r="DL38" s="668">
        <v>849616</v>
      </c>
      <c r="DM38" s="660"/>
      <c r="DN38" s="660"/>
      <c r="DO38" s="660"/>
      <c r="DP38" s="660"/>
      <c r="DQ38" s="660"/>
      <c r="DR38" s="660"/>
      <c r="DS38" s="660"/>
      <c r="DT38" s="660"/>
      <c r="DU38" s="660"/>
      <c r="DV38" s="661"/>
      <c r="DW38" s="664">
        <v>12</v>
      </c>
      <c r="DX38" s="692"/>
      <c r="DY38" s="692"/>
      <c r="DZ38" s="692"/>
      <c r="EA38" s="692"/>
      <c r="EB38" s="692"/>
      <c r="EC38" s="693"/>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60653</v>
      </c>
      <c r="BA39" s="660"/>
      <c r="BB39" s="660"/>
      <c r="BC39" s="660"/>
      <c r="BD39" s="680"/>
      <c r="BE39" s="680"/>
      <c r="BF39" s="705"/>
      <c r="BG39" s="656" t="s">
        <v>329</v>
      </c>
      <c r="BH39" s="657"/>
      <c r="BI39" s="657"/>
      <c r="BJ39" s="657"/>
      <c r="BK39" s="657"/>
      <c r="BL39" s="657"/>
      <c r="BM39" s="657"/>
      <c r="BN39" s="657"/>
      <c r="BO39" s="657"/>
      <c r="BP39" s="657"/>
      <c r="BQ39" s="657"/>
      <c r="BR39" s="657"/>
      <c r="BS39" s="657"/>
      <c r="BT39" s="657"/>
      <c r="BU39" s="658"/>
      <c r="BV39" s="659">
        <v>3811</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637686</v>
      </c>
      <c r="CS39" s="680"/>
      <c r="CT39" s="680"/>
      <c r="CU39" s="680"/>
      <c r="CV39" s="680"/>
      <c r="CW39" s="680"/>
      <c r="CX39" s="680"/>
      <c r="CY39" s="681"/>
      <c r="CZ39" s="664">
        <v>4.4000000000000004</v>
      </c>
      <c r="DA39" s="692"/>
      <c r="DB39" s="692"/>
      <c r="DC39" s="694"/>
      <c r="DD39" s="668">
        <v>270159</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15">
      <c r="B40" s="656" t="s">
        <v>331</v>
      </c>
      <c r="C40" s="657"/>
      <c r="D40" s="657"/>
      <c r="E40" s="657"/>
      <c r="F40" s="657"/>
      <c r="G40" s="657"/>
      <c r="H40" s="657"/>
      <c r="I40" s="657"/>
      <c r="J40" s="657"/>
      <c r="K40" s="657"/>
      <c r="L40" s="657"/>
      <c r="M40" s="657"/>
      <c r="N40" s="657"/>
      <c r="O40" s="657"/>
      <c r="P40" s="657"/>
      <c r="Q40" s="658"/>
      <c r="R40" s="659">
        <v>41657</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v>2006</v>
      </c>
      <c r="BA40" s="660"/>
      <c r="BB40" s="660"/>
      <c r="BC40" s="660"/>
      <c r="BD40" s="680"/>
      <c r="BE40" s="680"/>
      <c r="BF40" s="705"/>
      <c r="BG40" s="709" t="s">
        <v>333</v>
      </c>
      <c r="BH40" s="710"/>
      <c r="BI40" s="710"/>
      <c r="BJ40" s="710"/>
      <c r="BK40" s="710"/>
      <c r="BL40" s="223"/>
      <c r="BM40" s="657" t="s">
        <v>334</v>
      </c>
      <c r="BN40" s="657"/>
      <c r="BO40" s="657"/>
      <c r="BP40" s="657"/>
      <c r="BQ40" s="657"/>
      <c r="BR40" s="657"/>
      <c r="BS40" s="657"/>
      <c r="BT40" s="657"/>
      <c r="BU40" s="658"/>
      <c r="BV40" s="659">
        <v>92</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2300</v>
      </c>
      <c r="CS40" s="660"/>
      <c r="CT40" s="660"/>
      <c r="CU40" s="660"/>
      <c r="CV40" s="660"/>
      <c r="CW40" s="660"/>
      <c r="CX40" s="660"/>
      <c r="CY40" s="661"/>
      <c r="CZ40" s="664">
        <v>0</v>
      </c>
      <c r="DA40" s="692"/>
      <c r="DB40" s="692"/>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2"/>
      <c r="DY40" s="692"/>
      <c r="DZ40" s="692"/>
      <c r="EA40" s="692"/>
      <c r="EB40" s="692"/>
      <c r="EC40" s="693"/>
    </row>
    <row r="41" spans="2:133" ht="11.25" customHeight="1" x14ac:dyDescent="0.15">
      <c r="B41" s="682" t="s">
        <v>336</v>
      </c>
      <c r="C41" s="683"/>
      <c r="D41" s="683"/>
      <c r="E41" s="683"/>
      <c r="F41" s="683"/>
      <c r="G41" s="683"/>
      <c r="H41" s="683"/>
      <c r="I41" s="683"/>
      <c r="J41" s="683"/>
      <c r="K41" s="683"/>
      <c r="L41" s="683"/>
      <c r="M41" s="683"/>
      <c r="N41" s="683"/>
      <c r="O41" s="683"/>
      <c r="P41" s="683"/>
      <c r="Q41" s="684"/>
      <c r="R41" s="731">
        <v>15060090</v>
      </c>
      <c r="S41" s="732"/>
      <c r="T41" s="732"/>
      <c r="U41" s="732"/>
      <c r="V41" s="732"/>
      <c r="W41" s="732"/>
      <c r="X41" s="732"/>
      <c r="Y41" s="736"/>
      <c r="Z41" s="737">
        <v>100</v>
      </c>
      <c r="AA41" s="737"/>
      <c r="AB41" s="737"/>
      <c r="AC41" s="737"/>
      <c r="AD41" s="738">
        <v>7024532</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145815</v>
      </c>
      <c r="BA41" s="660"/>
      <c r="BB41" s="660"/>
      <c r="BC41" s="660"/>
      <c r="BD41" s="680"/>
      <c r="BE41" s="680"/>
      <c r="BF41" s="705"/>
      <c r="BG41" s="709"/>
      <c r="BH41" s="710"/>
      <c r="BI41" s="710"/>
      <c r="BJ41" s="710"/>
      <c r="BK41" s="710"/>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890227</v>
      </c>
      <c r="BA42" s="732"/>
      <c r="BB42" s="732"/>
      <c r="BC42" s="732"/>
      <c r="BD42" s="718"/>
      <c r="BE42" s="718"/>
      <c r="BF42" s="720"/>
      <c r="BG42" s="711"/>
      <c r="BH42" s="712"/>
      <c r="BI42" s="712"/>
      <c r="BJ42" s="712"/>
      <c r="BK42" s="712"/>
      <c r="BL42" s="224"/>
      <c r="BM42" s="683" t="s">
        <v>341</v>
      </c>
      <c r="BN42" s="683"/>
      <c r="BO42" s="683"/>
      <c r="BP42" s="683"/>
      <c r="BQ42" s="683"/>
      <c r="BR42" s="683"/>
      <c r="BS42" s="683"/>
      <c r="BT42" s="683"/>
      <c r="BU42" s="684"/>
      <c r="BV42" s="731">
        <v>449</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2736107</v>
      </c>
      <c r="CS42" s="680"/>
      <c r="CT42" s="680"/>
      <c r="CU42" s="680"/>
      <c r="CV42" s="680"/>
      <c r="CW42" s="680"/>
      <c r="CX42" s="680"/>
      <c r="CY42" s="681"/>
      <c r="CZ42" s="664">
        <v>18.8</v>
      </c>
      <c r="DA42" s="692"/>
      <c r="DB42" s="692"/>
      <c r="DC42" s="694"/>
      <c r="DD42" s="668">
        <v>204797</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24495</v>
      </c>
      <c r="CS43" s="680"/>
      <c r="CT43" s="680"/>
      <c r="CU43" s="680"/>
      <c r="CV43" s="680"/>
      <c r="CW43" s="680"/>
      <c r="CX43" s="680"/>
      <c r="CY43" s="681"/>
      <c r="CZ43" s="664">
        <v>0.2</v>
      </c>
      <c r="DA43" s="692"/>
      <c r="DB43" s="692"/>
      <c r="DC43" s="694"/>
      <c r="DD43" s="668">
        <v>24495</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293</v>
      </c>
      <c r="CE44" s="698"/>
      <c r="CF44" s="656" t="s">
        <v>346</v>
      </c>
      <c r="CG44" s="657"/>
      <c r="CH44" s="657"/>
      <c r="CI44" s="657"/>
      <c r="CJ44" s="657"/>
      <c r="CK44" s="657"/>
      <c r="CL44" s="657"/>
      <c r="CM44" s="657"/>
      <c r="CN44" s="657"/>
      <c r="CO44" s="657"/>
      <c r="CP44" s="657"/>
      <c r="CQ44" s="658"/>
      <c r="CR44" s="659">
        <v>2641532</v>
      </c>
      <c r="CS44" s="660"/>
      <c r="CT44" s="660"/>
      <c r="CU44" s="660"/>
      <c r="CV44" s="660"/>
      <c r="CW44" s="660"/>
      <c r="CX44" s="660"/>
      <c r="CY44" s="661"/>
      <c r="CZ44" s="664">
        <v>18.100000000000001</v>
      </c>
      <c r="DA44" s="665"/>
      <c r="DB44" s="665"/>
      <c r="DC44" s="671"/>
      <c r="DD44" s="668">
        <v>184613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348</v>
      </c>
      <c r="CG45" s="657"/>
      <c r="CH45" s="657"/>
      <c r="CI45" s="657"/>
      <c r="CJ45" s="657"/>
      <c r="CK45" s="657"/>
      <c r="CL45" s="657"/>
      <c r="CM45" s="657"/>
      <c r="CN45" s="657"/>
      <c r="CO45" s="657"/>
      <c r="CP45" s="657"/>
      <c r="CQ45" s="658"/>
      <c r="CR45" s="659">
        <v>1796993</v>
      </c>
      <c r="CS45" s="680"/>
      <c r="CT45" s="680"/>
      <c r="CU45" s="680"/>
      <c r="CV45" s="680"/>
      <c r="CW45" s="680"/>
      <c r="CX45" s="680"/>
      <c r="CY45" s="681"/>
      <c r="CZ45" s="664">
        <v>12.3</v>
      </c>
      <c r="DA45" s="692"/>
      <c r="DB45" s="692"/>
      <c r="DC45" s="694"/>
      <c r="DD45" s="668">
        <v>67193</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349</v>
      </c>
      <c r="CG46" s="657"/>
      <c r="CH46" s="657"/>
      <c r="CI46" s="657"/>
      <c r="CJ46" s="657"/>
      <c r="CK46" s="657"/>
      <c r="CL46" s="657"/>
      <c r="CM46" s="657"/>
      <c r="CN46" s="657"/>
      <c r="CO46" s="657"/>
      <c r="CP46" s="657"/>
      <c r="CQ46" s="658"/>
      <c r="CR46" s="659">
        <v>785329</v>
      </c>
      <c r="CS46" s="660"/>
      <c r="CT46" s="660"/>
      <c r="CU46" s="660"/>
      <c r="CV46" s="660"/>
      <c r="CW46" s="660"/>
      <c r="CX46" s="660"/>
      <c r="CY46" s="661"/>
      <c r="CZ46" s="664">
        <v>5.4</v>
      </c>
      <c r="DA46" s="665"/>
      <c r="DB46" s="665"/>
      <c r="DC46" s="671"/>
      <c r="DD46" s="668">
        <v>117050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350</v>
      </c>
      <c r="CG47" s="657"/>
      <c r="CH47" s="657"/>
      <c r="CI47" s="657"/>
      <c r="CJ47" s="657"/>
      <c r="CK47" s="657"/>
      <c r="CL47" s="657"/>
      <c r="CM47" s="657"/>
      <c r="CN47" s="657"/>
      <c r="CO47" s="657"/>
      <c r="CP47" s="657"/>
      <c r="CQ47" s="658"/>
      <c r="CR47" s="659">
        <v>94575</v>
      </c>
      <c r="CS47" s="680"/>
      <c r="CT47" s="680"/>
      <c r="CU47" s="680"/>
      <c r="CV47" s="680"/>
      <c r="CW47" s="680"/>
      <c r="CX47" s="680"/>
      <c r="CY47" s="681"/>
      <c r="CZ47" s="664">
        <v>0.6</v>
      </c>
      <c r="DA47" s="692"/>
      <c r="DB47" s="692"/>
      <c r="DC47" s="694"/>
      <c r="DD47" s="668">
        <v>20184</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352</v>
      </c>
      <c r="CE49" s="683"/>
      <c r="CF49" s="683"/>
      <c r="CG49" s="683"/>
      <c r="CH49" s="683"/>
      <c r="CI49" s="683"/>
      <c r="CJ49" s="683"/>
      <c r="CK49" s="683"/>
      <c r="CL49" s="683"/>
      <c r="CM49" s="683"/>
      <c r="CN49" s="683"/>
      <c r="CO49" s="683"/>
      <c r="CP49" s="683"/>
      <c r="CQ49" s="684"/>
      <c r="CR49" s="731">
        <v>14572730</v>
      </c>
      <c r="CS49" s="718"/>
      <c r="CT49" s="718"/>
      <c r="CU49" s="718"/>
      <c r="CV49" s="718"/>
      <c r="CW49" s="718"/>
      <c r="CX49" s="718"/>
      <c r="CY49" s="747"/>
      <c r="CZ49" s="739">
        <v>100</v>
      </c>
      <c r="DA49" s="748"/>
      <c r="DB49" s="748"/>
      <c r="DC49" s="749"/>
      <c r="DD49" s="750">
        <v>8585466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vFn6y9UtloUb8Y8djkSRpT5H2nIr6fENHamIOpmZpXwqsXm70GLkNhFNPNTXSPa8Mo7efGKUJ6tHUMOEZnY7+A==" saltValue="WXPttvTdo+fet98kbRPx0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15060</v>
      </c>
      <c r="R7" s="789"/>
      <c r="S7" s="789"/>
      <c r="T7" s="789"/>
      <c r="U7" s="789"/>
      <c r="V7" s="789">
        <v>14573</v>
      </c>
      <c r="W7" s="789"/>
      <c r="X7" s="789"/>
      <c r="Y7" s="789"/>
      <c r="Z7" s="789"/>
      <c r="AA7" s="789">
        <v>487</v>
      </c>
      <c r="AB7" s="789"/>
      <c r="AC7" s="789"/>
      <c r="AD7" s="789"/>
      <c r="AE7" s="790"/>
      <c r="AF7" s="791">
        <v>155</v>
      </c>
      <c r="AG7" s="792"/>
      <c r="AH7" s="792"/>
      <c r="AI7" s="792"/>
      <c r="AJ7" s="793"/>
      <c r="AK7" s="794">
        <v>604</v>
      </c>
      <c r="AL7" s="795"/>
      <c r="AM7" s="795"/>
      <c r="AN7" s="795"/>
      <c r="AO7" s="795"/>
      <c r="AP7" s="795">
        <v>12614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550</v>
      </c>
      <c r="BT7" s="783"/>
      <c r="BU7" s="783"/>
      <c r="BV7" s="783"/>
      <c r="BW7" s="783"/>
      <c r="BX7" s="783"/>
      <c r="BY7" s="783"/>
      <c r="BZ7" s="783"/>
      <c r="CA7" s="783"/>
      <c r="CB7" s="783"/>
      <c r="CC7" s="783"/>
      <c r="CD7" s="783"/>
      <c r="CE7" s="783"/>
      <c r="CF7" s="783"/>
      <c r="CG7" s="798"/>
      <c r="CH7" s="779">
        <v>6</v>
      </c>
      <c r="CI7" s="780"/>
      <c r="CJ7" s="780"/>
      <c r="CK7" s="780"/>
      <c r="CL7" s="781"/>
      <c r="CM7" s="779">
        <v>51</v>
      </c>
      <c r="CN7" s="780"/>
      <c r="CO7" s="780"/>
      <c r="CP7" s="780"/>
      <c r="CQ7" s="781"/>
      <c r="CR7" s="779">
        <v>5</v>
      </c>
      <c r="CS7" s="780"/>
      <c r="CT7" s="780"/>
      <c r="CU7" s="780"/>
      <c r="CV7" s="781"/>
      <c r="CW7" s="779">
        <v>0</v>
      </c>
      <c r="CX7" s="780"/>
      <c r="CY7" s="780"/>
      <c r="CZ7" s="780"/>
      <c r="DA7" s="781"/>
      <c r="DB7" s="779">
        <v>0</v>
      </c>
      <c r="DC7" s="780"/>
      <c r="DD7" s="780"/>
      <c r="DE7" s="780"/>
      <c r="DF7" s="781"/>
      <c r="DG7" s="779" t="s">
        <v>543</v>
      </c>
      <c r="DH7" s="780"/>
      <c r="DI7" s="780"/>
      <c r="DJ7" s="780"/>
      <c r="DK7" s="781"/>
      <c r="DL7" s="779">
        <v>180</v>
      </c>
      <c r="DM7" s="780"/>
      <c r="DN7" s="780"/>
      <c r="DO7" s="780"/>
      <c r="DP7" s="781"/>
      <c r="DQ7" s="779" t="s">
        <v>543</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551</v>
      </c>
      <c r="BT8" s="810"/>
      <c r="BU8" s="810"/>
      <c r="BV8" s="810"/>
      <c r="BW8" s="810"/>
      <c r="BX8" s="810"/>
      <c r="BY8" s="810"/>
      <c r="BZ8" s="810"/>
      <c r="CA8" s="810"/>
      <c r="CB8" s="810"/>
      <c r="CC8" s="810"/>
      <c r="CD8" s="810"/>
      <c r="CE8" s="810"/>
      <c r="CF8" s="810"/>
      <c r="CG8" s="811"/>
      <c r="CH8" s="812">
        <v>3</v>
      </c>
      <c r="CI8" s="813"/>
      <c r="CJ8" s="813"/>
      <c r="CK8" s="813"/>
      <c r="CL8" s="814"/>
      <c r="CM8" s="812">
        <v>72</v>
      </c>
      <c r="CN8" s="813"/>
      <c r="CO8" s="813"/>
      <c r="CP8" s="813"/>
      <c r="CQ8" s="814"/>
      <c r="CR8" s="812">
        <v>20</v>
      </c>
      <c r="CS8" s="813"/>
      <c r="CT8" s="813"/>
      <c r="CU8" s="813"/>
      <c r="CV8" s="814"/>
      <c r="CW8" s="812">
        <v>0</v>
      </c>
      <c r="CX8" s="813"/>
      <c r="CY8" s="813"/>
      <c r="CZ8" s="813"/>
      <c r="DA8" s="814"/>
      <c r="DB8" s="812">
        <v>0</v>
      </c>
      <c r="DC8" s="813"/>
      <c r="DD8" s="813"/>
      <c r="DE8" s="813"/>
      <c r="DF8" s="814"/>
      <c r="DG8" s="812" t="s">
        <v>543</v>
      </c>
      <c r="DH8" s="813"/>
      <c r="DI8" s="813"/>
      <c r="DJ8" s="813"/>
      <c r="DK8" s="814"/>
      <c r="DL8" s="812" t="s">
        <v>543</v>
      </c>
      <c r="DM8" s="813"/>
      <c r="DN8" s="813"/>
      <c r="DO8" s="813"/>
      <c r="DP8" s="814"/>
      <c r="DQ8" s="812" t="s">
        <v>543</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155</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2298</v>
      </c>
      <c r="R28" s="859"/>
      <c r="S28" s="859"/>
      <c r="T28" s="859"/>
      <c r="U28" s="859"/>
      <c r="V28" s="859">
        <v>2283</v>
      </c>
      <c r="W28" s="859"/>
      <c r="X28" s="859"/>
      <c r="Y28" s="859"/>
      <c r="Z28" s="859"/>
      <c r="AA28" s="859">
        <v>15</v>
      </c>
      <c r="AB28" s="859"/>
      <c r="AC28" s="859"/>
      <c r="AD28" s="859"/>
      <c r="AE28" s="860"/>
      <c r="AF28" s="861">
        <v>15</v>
      </c>
      <c r="AG28" s="859"/>
      <c r="AH28" s="859"/>
      <c r="AI28" s="859"/>
      <c r="AJ28" s="862"/>
      <c r="AK28" s="863">
        <v>167</v>
      </c>
      <c r="AL28" s="864"/>
      <c r="AM28" s="864"/>
      <c r="AN28" s="864"/>
      <c r="AO28" s="864"/>
      <c r="AP28" s="864" t="s">
        <v>543</v>
      </c>
      <c r="AQ28" s="864"/>
      <c r="AR28" s="864"/>
      <c r="AS28" s="864"/>
      <c r="AT28" s="864"/>
      <c r="AU28" s="864" t="s">
        <v>543</v>
      </c>
      <c r="AV28" s="864"/>
      <c r="AW28" s="864"/>
      <c r="AX28" s="864"/>
      <c r="AY28" s="864"/>
      <c r="AZ28" s="865" t="s">
        <v>543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2961</v>
      </c>
      <c r="R29" s="820"/>
      <c r="S29" s="820"/>
      <c r="T29" s="820"/>
      <c r="U29" s="820"/>
      <c r="V29" s="820">
        <v>2800</v>
      </c>
      <c r="W29" s="820"/>
      <c r="X29" s="820"/>
      <c r="Y29" s="820"/>
      <c r="Z29" s="820"/>
      <c r="AA29" s="820">
        <v>160</v>
      </c>
      <c r="AB29" s="820"/>
      <c r="AC29" s="820"/>
      <c r="AD29" s="820"/>
      <c r="AE29" s="821"/>
      <c r="AF29" s="822">
        <v>160</v>
      </c>
      <c r="AG29" s="823"/>
      <c r="AH29" s="823"/>
      <c r="AI29" s="823"/>
      <c r="AJ29" s="824"/>
      <c r="AK29" s="870">
        <v>410</v>
      </c>
      <c r="AL29" s="866"/>
      <c r="AM29" s="866"/>
      <c r="AN29" s="866"/>
      <c r="AO29" s="866"/>
      <c r="AP29" s="866" t="s">
        <v>543</v>
      </c>
      <c r="AQ29" s="866"/>
      <c r="AR29" s="866"/>
      <c r="AS29" s="866"/>
      <c r="AT29" s="866"/>
      <c r="AU29" s="866" t="s">
        <v>543</v>
      </c>
      <c r="AV29" s="866"/>
      <c r="AW29" s="866"/>
      <c r="AX29" s="866"/>
      <c r="AY29" s="866"/>
      <c r="AZ29" s="867" t="s">
        <v>543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440</v>
      </c>
      <c r="R30" s="820"/>
      <c r="S30" s="820"/>
      <c r="T30" s="820"/>
      <c r="U30" s="820"/>
      <c r="V30" s="820">
        <v>439</v>
      </c>
      <c r="W30" s="820"/>
      <c r="X30" s="820"/>
      <c r="Y30" s="820"/>
      <c r="Z30" s="820"/>
      <c r="AA30" s="820">
        <v>1</v>
      </c>
      <c r="AB30" s="820"/>
      <c r="AC30" s="820"/>
      <c r="AD30" s="820"/>
      <c r="AE30" s="821"/>
      <c r="AF30" s="822">
        <v>1</v>
      </c>
      <c r="AG30" s="823"/>
      <c r="AH30" s="823"/>
      <c r="AI30" s="823"/>
      <c r="AJ30" s="824"/>
      <c r="AK30" s="870">
        <v>111</v>
      </c>
      <c r="AL30" s="866"/>
      <c r="AM30" s="866"/>
      <c r="AN30" s="866"/>
      <c r="AO30" s="866"/>
      <c r="AP30" s="866" t="s">
        <v>543</v>
      </c>
      <c r="AQ30" s="866"/>
      <c r="AR30" s="866"/>
      <c r="AS30" s="866"/>
      <c r="AT30" s="866"/>
      <c r="AU30" s="866" t="s">
        <v>543</v>
      </c>
      <c r="AV30" s="866"/>
      <c r="AW30" s="866"/>
      <c r="AX30" s="866"/>
      <c r="AY30" s="866"/>
      <c r="AZ30" s="867" t="s">
        <v>543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603</v>
      </c>
      <c r="R31" s="820"/>
      <c r="S31" s="820"/>
      <c r="T31" s="820"/>
      <c r="U31" s="820"/>
      <c r="V31" s="820">
        <v>609</v>
      </c>
      <c r="W31" s="820"/>
      <c r="X31" s="820"/>
      <c r="Y31" s="820"/>
      <c r="Z31" s="820"/>
      <c r="AA31" s="820">
        <v>-6</v>
      </c>
      <c r="AB31" s="820"/>
      <c r="AC31" s="820"/>
      <c r="AD31" s="820"/>
      <c r="AE31" s="821"/>
      <c r="AF31" s="822">
        <v>901</v>
      </c>
      <c r="AG31" s="823"/>
      <c r="AH31" s="823"/>
      <c r="AI31" s="823"/>
      <c r="AJ31" s="824"/>
      <c r="AK31" s="870">
        <v>56</v>
      </c>
      <c r="AL31" s="866"/>
      <c r="AM31" s="866"/>
      <c r="AN31" s="866"/>
      <c r="AO31" s="866"/>
      <c r="AP31" s="866">
        <v>1845</v>
      </c>
      <c r="AQ31" s="866"/>
      <c r="AR31" s="866"/>
      <c r="AS31" s="866"/>
      <c r="AT31" s="866"/>
      <c r="AU31" s="866">
        <v>11</v>
      </c>
      <c r="AV31" s="866"/>
      <c r="AW31" s="866"/>
      <c r="AX31" s="866"/>
      <c r="AY31" s="866"/>
      <c r="AZ31" s="867" t="s">
        <v>543</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857</v>
      </c>
      <c r="R32" s="820"/>
      <c r="S32" s="820"/>
      <c r="T32" s="820"/>
      <c r="U32" s="820"/>
      <c r="V32" s="820">
        <v>742</v>
      </c>
      <c r="W32" s="820"/>
      <c r="X32" s="820"/>
      <c r="Y32" s="820"/>
      <c r="Z32" s="820"/>
      <c r="AA32" s="820">
        <v>115</v>
      </c>
      <c r="AB32" s="820"/>
      <c r="AC32" s="820"/>
      <c r="AD32" s="820"/>
      <c r="AE32" s="821"/>
      <c r="AF32" s="822">
        <v>149</v>
      </c>
      <c r="AG32" s="823"/>
      <c r="AH32" s="823"/>
      <c r="AI32" s="823"/>
      <c r="AJ32" s="824"/>
      <c r="AK32" s="870">
        <v>606</v>
      </c>
      <c r="AL32" s="866"/>
      <c r="AM32" s="866"/>
      <c r="AN32" s="866"/>
      <c r="AO32" s="866"/>
      <c r="AP32" s="866">
        <v>7154</v>
      </c>
      <c r="AQ32" s="866"/>
      <c r="AR32" s="866"/>
      <c r="AS32" s="866"/>
      <c r="AT32" s="866"/>
      <c r="AU32" s="866">
        <v>3878</v>
      </c>
      <c r="AV32" s="866"/>
      <c r="AW32" s="866"/>
      <c r="AX32" s="866"/>
      <c r="AY32" s="866"/>
      <c r="AZ32" s="867" t="s">
        <v>543</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1226</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544</v>
      </c>
      <c r="C68" s="906"/>
      <c r="D68" s="906"/>
      <c r="E68" s="906"/>
      <c r="F68" s="906"/>
      <c r="G68" s="906"/>
      <c r="H68" s="906"/>
      <c r="I68" s="906"/>
      <c r="J68" s="906"/>
      <c r="K68" s="906"/>
      <c r="L68" s="906"/>
      <c r="M68" s="906"/>
      <c r="N68" s="906"/>
      <c r="O68" s="906"/>
      <c r="P68" s="907"/>
      <c r="Q68" s="908">
        <v>2640</v>
      </c>
      <c r="R68" s="902"/>
      <c r="S68" s="902"/>
      <c r="T68" s="902"/>
      <c r="U68" s="902"/>
      <c r="V68" s="902">
        <v>2630</v>
      </c>
      <c r="W68" s="902"/>
      <c r="X68" s="902"/>
      <c r="Y68" s="902"/>
      <c r="Z68" s="902"/>
      <c r="AA68" s="902">
        <v>10</v>
      </c>
      <c r="AB68" s="902"/>
      <c r="AC68" s="902"/>
      <c r="AD68" s="902"/>
      <c r="AE68" s="902"/>
      <c r="AF68" s="902">
        <v>6</v>
      </c>
      <c r="AG68" s="902"/>
      <c r="AH68" s="902"/>
      <c r="AI68" s="902"/>
      <c r="AJ68" s="902"/>
      <c r="AK68" s="902" t="s">
        <v>543</v>
      </c>
      <c r="AL68" s="902"/>
      <c r="AM68" s="902"/>
      <c r="AN68" s="902"/>
      <c r="AO68" s="902"/>
      <c r="AP68" s="902">
        <v>823</v>
      </c>
      <c r="AQ68" s="902"/>
      <c r="AR68" s="902"/>
      <c r="AS68" s="902"/>
      <c r="AT68" s="902"/>
      <c r="AU68" s="902">
        <v>109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545</v>
      </c>
      <c r="C69" s="910"/>
      <c r="D69" s="910"/>
      <c r="E69" s="910"/>
      <c r="F69" s="910"/>
      <c r="G69" s="910"/>
      <c r="H69" s="910"/>
      <c r="I69" s="910"/>
      <c r="J69" s="910"/>
      <c r="K69" s="910"/>
      <c r="L69" s="910"/>
      <c r="M69" s="910"/>
      <c r="N69" s="910"/>
      <c r="O69" s="910"/>
      <c r="P69" s="911"/>
      <c r="Q69" s="912">
        <v>4065</v>
      </c>
      <c r="R69" s="866"/>
      <c r="S69" s="866"/>
      <c r="T69" s="866"/>
      <c r="U69" s="866"/>
      <c r="V69" s="866">
        <v>3656</v>
      </c>
      <c r="W69" s="866"/>
      <c r="X69" s="866"/>
      <c r="Y69" s="866"/>
      <c r="Z69" s="866"/>
      <c r="AA69" s="866">
        <v>409</v>
      </c>
      <c r="AB69" s="866"/>
      <c r="AC69" s="866"/>
      <c r="AD69" s="866"/>
      <c r="AE69" s="866"/>
      <c r="AF69" s="866">
        <v>2860</v>
      </c>
      <c r="AG69" s="866"/>
      <c r="AH69" s="866"/>
      <c r="AI69" s="866"/>
      <c r="AJ69" s="866"/>
      <c r="AK69" s="866">
        <v>391</v>
      </c>
      <c r="AL69" s="866"/>
      <c r="AM69" s="866"/>
      <c r="AN69" s="866"/>
      <c r="AO69" s="866"/>
      <c r="AP69" s="866">
        <v>1611</v>
      </c>
      <c r="AQ69" s="866"/>
      <c r="AR69" s="866"/>
      <c r="AS69" s="866"/>
      <c r="AT69" s="866"/>
      <c r="AU69" s="866" t="s">
        <v>543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546</v>
      </c>
      <c r="C70" s="910"/>
      <c r="D70" s="910"/>
      <c r="E70" s="910"/>
      <c r="F70" s="910"/>
      <c r="G70" s="910"/>
      <c r="H70" s="910"/>
      <c r="I70" s="910"/>
      <c r="J70" s="910"/>
      <c r="K70" s="910"/>
      <c r="L70" s="910"/>
      <c r="M70" s="910"/>
      <c r="N70" s="910"/>
      <c r="O70" s="910"/>
      <c r="P70" s="911"/>
      <c r="Q70" s="912">
        <v>12</v>
      </c>
      <c r="R70" s="866"/>
      <c r="S70" s="866"/>
      <c r="T70" s="866"/>
      <c r="U70" s="866"/>
      <c r="V70" s="866">
        <v>12</v>
      </c>
      <c r="W70" s="866"/>
      <c r="X70" s="866"/>
      <c r="Y70" s="866"/>
      <c r="Z70" s="866"/>
      <c r="AA70" s="866">
        <v>0</v>
      </c>
      <c r="AB70" s="866"/>
      <c r="AC70" s="866"/>
      <c r="AD70" s="866"/>
      <c r="AE70" s="866"/>
      <c r="AF70" s="866">
        <v>0</v>
      </c>
      <c r="AG70" s="866"/>
      <c r="AH70" s="866"/>
      <c r="AI70" s="866"/>
      <c r="AJ70" s="866"/>
      <c r="AK70" s="866" t="s">
        <v>543</v>
      </c>
      <c r="AL70" s="866"/>
      <c r="AM70" s="866"/>
      <c r="AN70" s="866"/>
      <c r="AO70" s="866"/>
      <c r="AP70" s="866" t="s">
        <v>543</v>
      </c>
      <c r="AQ70" s="866"/>
      <c r="AR70" s="866"/>
      <c r="AS70" s="866"/>
      <c r="AT70" s="866"/>
      <c r="AU70" s="866" t="s">
        <v>543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547</v>
      </c>
      <c r="C71" s="910"/>
      <c r="D71" s="910"/>
      <c r="E71" s="910"/>
      <c r="F71" s="910"/>
      <c r="G71" s="910"/>
      <c r="H71" s="910"/>
      <c r="I71" s="910"/>
      <c r="J71" s="910"/>
      <c r="K71" s="910"/>
      <c r="L71" s="910"/>
      <c r="M71" s="910"/>
      <c r="N71" s="910"/>
      <c r="O71" s="910"/>
      <c r="P71" s="911"/>
      <c r="Q71" s="912">
        <v>585</v>
      </c>
      <c r="R71" s="866"/>
      <c r="S71" s="866"/>
      <c r="T71" s="866"/>
      <c r="U71" s="866"/>
      <c r="V71" s="866">
        <v>569</v>
      </c>
      <c r="W71" s="866"/>
      <c r="X71" s="866"/>
      <c r="Y71" s="866"/>
      <c r="Z71" s="866"/>
      <c r="AA71" s="866">
        <v>16</v>
      </c>
      <c r="AB71" s="866"/>
      <c r="AC71" s="866"/>
      <c r="AD71" s="866"/>
      <c r="AE71" s="866"/>
      <c r="AF71" s="866">
        <v>16</v>
      </c>
      <c r="AG71" s="866"/>
      <c r="AH71" s="866"/>
      <c r="AI71" s="866"/>
      <c r="AJ71" s="866"/>
      <c r="AK71" s="866" t="s">
        <v>543</v>
      </c>
      <c r="AL71" s="866"/>
      <c r="AM71" s="866"/>
      <c r="AN71" s="866"/>
      <c r="AO71" s="866"/>
      <c r="AP71" s="866" t="s">
        <v>543</v>
      </c>
      <c r="AQ71" s="866"/>
      <c r="AR71" s="866"/>
      <c r="AS71" s="866"/>
      <c r="AT71" s="866"/>
      <c r="AU71" s="866" t="s">
        <v>543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548</v>
      </c>
      <c r="C72" s="910"/>
      <c r="D72" s="910"/>
      <c r="E72" s="910"/>
      <c r="F72" s="910"/>
      <c r="G72" s="910"/>
      <c r="H72" s="910"/>
      <c r="I72" s="910"/>
      <c r="J72" s="910"/>
      <c r="K72" s="910"/>
      <c r="L72" s="910"/>
      <c r="M72" s="910"/>
      <c r="N72" s="910"/>
      <c r="O72" s="910"/>
      <c r="P72" s="911"/>
      <c r="Q72" s="912">
        <v>176293</v>
      </c>
      <c r="R72" s="866"/>
      <c r="S72" s="866"/>
      <c r="T72" s="866"/>
      <c r="U72" s="866"/>
      <c r="V72" s="866">
        <v>176293</v>
      </c>
      <c r="W72" s="866"/>
      <c r="X72" s="866"/>
      <c r="Y72" s="866"/>
      <c r="Z72" s="866"/>
      <c r="AA72" s="866">
        <v>0</v>
      </c>
      <c r="AB72" s="866"/>
      <c r="AC72" s="866"/>
      <c r="AD72" s="866"/>
      <c r="AE72" s="866"/>
      <c r="AF72" s="866">
        <v>0</v>
      </c>
      <c r="AG72" s="866"/>
      <c r="AH72" s="866"/>
      <c r="AI72" s="866"/>
      <c r="AJ72" s="866"/>
      <c r="AK72" s="866" t="s">
        <v>543</v>
      </c>
      <c r="AL72" s="866"/>
      <c r="AM72" s="866"/>
      <c r="AN72" s="866"/>
      <c r="AO72" s="866"/>
      <c r="AP72" s="866" t="s">
        <v>543</v>
      </c>
      <c r="AQ72" s="866"/>
      <c r="AR72" s="866"/>
      <c r="AS72" s="866"/>
      <c r="AT72" s="866"/>
      <c r="AU72" s="866" t="s">
        <v>543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549</v>
      </c>
      <c r="C73" s="910"/>
      <c r="D73" s="910"/>
      <c r="E73" s="910"/>
      <c r="F73" s="910"/>
      <c r="G73" s="910"/>
      <c r="H73" s="910"/>
      <c r="I73" s="910"/>
      <c r="J73" s="910"/>
      <c r="K73" s="910"/>
      <c r="L73" s="910"/>
      <c r="M73" s="910"/>
      <c r="N73" s="910"/>
      <c r="O73" s="910"/>
      <c r="P73" s="911"/>
      <c r="Q73" s="912">
        <v>177</v>
      </c>
      <c r="R73" s="866"/>
      <c r="S73" s="866"/>
      <c r="T73" s="866"/>
      <c r="U73" s="866"/>
      <c r="V73" s="866">
        <v>171</v>
      </c>
      <c r="W73" s="866"/>
      <c r="X73" s="866"/>
      <c r="Y73" s="866"/>
      <c r="Z73" s="866"/>
      <c r="AA73" s="866">
        <v>5</v>
      </c>
      <c r="AB73" s="866"/>
      <c r="AC73" s="866"/>
      <c r="AD73" s="866"/>
      <c r="AE73" s="866"/>
      <c r="AF73" s="866">
        <v>5</v>
      </c>
      <c r="AG73" s="866"/>
      <c r="AH73" s="866"/>
      <c r="AI73" s="866"/>
      <c r="AJ73" s="866"/>
      <c r="AK73" s="866" t="s">
        <v>543</v>
      </c>
      <c r="AL73" s="866"/>
      <c r="AM73" s="866"/>
      <c r="AN73" s="866"/>
      <c r="AO73" s="866"/>
      <c r="AP73" s="866" t="s">
        <v>543</v>
      </c>
      <c r="AQ73" s="866"/>
      <c r="AR73" s="866"/>
      <c r="AS73" s="866"/>
      <c r="AT73" s="866"/>
      <c r="AU73" s="866" t="s">
        <v>543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295</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295</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295</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1561241</v>
      </c>
      <c r="AB110" s="936"/>
      <c r="AC110" s="936"/>
      <c r="AD110" s="936"/>
      <c r="AE110" s="937"/>
      <c r="AF110" s="938">
        <v>1350961</v>
      </c>
      <c r="AG110" s="936"/>
      <c r="AH110" s="936"/>
      <c r="AI110" s="936"/>
      <c r="AJ110" s="937"/>
      <c r="AK110" s="938">
        <v>1298277</v>
      </c>
      <c r="AL110" s="936"/>
      <c r="AM110" s="936"/>
      <c r="AN110" s="936"/>
      <c r="AO110" s="937"/>
      <c r="AP110" s="939">
        <v>22.4</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12247973</v>
      </c>
      <c r="BR110" s="967"/>
      <c r="BS110" s="967"/>
      <c r="BT110" s="967"/>
      <c r="BU110" s="967"/>
      <c r="BV110" s="967">
        <v>12326106</v>
      </c>
      <c r="BW110" s="967"/>
      <c r="BX110" s="967"/>
      <c r="BY110" s="967"/>
      <c r="BZ110" s="967"/>
      <c r="CA110" s="967">
        <v>12613656</v>
      </c>
      <c r="CB110" s="967"/>
      <c r="CC110" s="967"/>
      <c r="CD110" s="967"/>
      <c r="CE110" s="967"/>
      <c r="CF110" s="980">
        <v>218.1</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6332472</v>
      </c>
      <c r="BR112" s="962"/>
      <c r="BS112" s="962"/>
      <c r="BT112" s="962"/>
      <c r="BU112" s="962"/>
      <c r="BV112" s="962">
        <v>5870665</v>
      </c>
      <c r="BW112" s="962"/>
      <c r="BX112" s="962"/>
      <c r="BY112" s="962"/>
      <c r="BZ112" s="962"/>
      <c r="CA112" s="962">
        <v>5299602</v>
      </c>
      <c r="CB112" s="962"/>
      <c r="CC112" s="962"/>
      <c r="CD112" s="962"/>
      <c r="CE112" s="962"/>
      <c r="CF112" s="956">
        <v>91.6</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548809</v>
      </c>
      <c r="AB113" s="974"/>
      <c r="AC113" s="974"/>
      <c r="AD113" s="974"/>
      <c r="AE113" s="975"/>
      <c r="AF113" s="976">
        <v>531384</v>
      </c>
      <c r="AG113" s="974"/>
      <c r="AH113" s="974"/>
      <c r="AI113" s="974"/>
      <c r="AJ113" s="975"/>
      <c r="AK113" s="976">
        <v>524759</v>
      </c>
      <c r="AL113" s="974"/>
      <c r="AM113" s="974"/>
      <c r="AN113" s="974"/>
      <c r="AO113" s="975"/>
      <c r="AP113" s="977">
        <v>9.1</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708915</v>
      </c>
      <c r="BR113" s="962"/>
      <c r="BS113" s="962"/>
      <c r="BT113" s="962"/>
      <c r="BU113" s="962"/>
      <c r="BV113" s="962">
        <v>783977</v>
      </c>
      <c r="BW113" s="962"/>
      <c r="BX113" s="962"/>
      <c r="BY113" s="962"/>
      <c r="BZ113" s="962"/>
      <c r="CA113" s="962">
        <v>864020</v>
      </c>
      <c r="CB113" s="962"/>
      <c r="CC113" s="962"/>
      <c r="CD113" s="962"/>
      <c r="CE113" s="962"/>
      <c r="CF113" s="956">
        <v>14.9</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98562</v>
      </c>
      <c r="AB114" s="995"/>
      <c r="AC114" s="995"/>
      <c r="AD114" s="995"/>
      <c r="AE114" s="996"/>
      <c r="AF114" s="997">
        <v>95519</v>
      </c>
      <c r="AG114" s="995"/>
      <c r="AH114" s="995"/>
      <c r="AI114" s="995"/>
      <c r="AJ114" s="996"/>
      <c r="AK114" s="997">
        <v>102166</v>
      </c>
      <c r="AL114" s="995"/>
      <c r="AM114" s="995"/>
      <c r="AN114" s="995"/>
      <c r="AO114" s="996"/>
      <c r="AP114" s="998">
        <v>1.8</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1070273</v>
      </c>
      <c r="BR114" s="962"/>
      <c r="BS114" s="962"/>
      <c r="BT114" s="962"/>
      <c r="BU114" s="962"/>
      <c r="BV114" s="962">
        <v>1104011</v>
      </c>
      <c r="BW114" s="962"/>
      <c r="BX114" s="962"/>
      <c r="BY114" s="962"/>
      <c r="BZ114" s="962"/>
      <c r="CA114" s="962">
        <v>1153964</v>
      </c>
      <c r="CB114" s="962"/>
      <c r="CC114" s="962"/>
      <c r="CD114" s="962"/>
      <c r="CE114" s="962"/>
      <c r="CF114" s="956">
        <v>20</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v>122502</v>
      </c>
      <c r="BR115" s="962"/>
      <c r="BS115" s="962"/>
      <c r="BT115" s="962"/>
      <c r="BU115" s="962"/>
      <c r="BV115" s="962">
        <v>96554</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5</v>
      </c>
      <c r="AB116" s="995"/>
      <c r="AC116" s="995"/>
      <c r="AD116" s="995"/>
      <c r="AE116" s="996"/>
      <c r="AF116" s="997">
        <v>5</v>
      </c>
      <c r="AG116" s="995"/>
      <c r="AH116" s="995"/>
      <c r="AI116" s="995"/>
      <c r="AJ116" s="996"/>
      <c r="AK116" s="997">
        <v>2</v>
      </c>
      <c r="AL116" s="995"/>
      <c r="AM116" s="995"/>
      <c r="AN116" s="995"/>
      <c r="AO116" s="996"/>
      <c r="AP116" s="998">
        <v>0</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2208617</v>
      </c>
      <c r="AB117" s="1015"/>
      <c r="AC117" s="1015"/>
      <c r="AD117" s="1015"/>
      <c r="AE117" s="1016"/>
      <c r="AF117" s="1017">
        <v>1977869</v>
      </c>
      <c r="AG117" s="1015"/>
      <c r="AH117" s="1015"/>
      <c r="AI117" s="1015"/>
      <c r="AJ117" s="1016"/>
      <c r="AK117" s="1017">
        <v>1925204</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295</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441</v>
      </c>
      <c r="BP119" s="1041"/>
      <c r="BQ119" s="1035">
        <v>20482135</v>
      </c>
      <c r="BR119" s="1036"/>
      <c r="BS119" s="1036"/>
      <c r="BT119" s="1036"/>
      <c r="BU119" s="1036"/>
      <c r="BV119" s="1036">
        <v>20181313</v>
      </c>
      <c r="BW119" s="1036"/>
      <c r="BX119" s="1036"/>
      <c r="BY119" s="1036"/>
      <c r="BZ119" s="1036"/>
      <c r="CA119" s="1036">
        <v>19931242</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5458037</v>
      </c>
      <c r="BR120" s="967"/>
      <c r="BS120" s="967"/>
      <c r="BT120" s="967"/>
      <c r="BU120" s="967"/>
      <c r="BV120" s="967">
        <v>5765823</v>
      </c>
      <c r="BW120" s="967"/>
      <c r="BX120" s="967"/>
      <c r="BY120" s="967"/>
      <c r="BZ120" s="967"/>
      <c r="CA120" s="967">
        <v>5784198</v>
      </c>
      <c r="CB120" s="967"/>
      <c r="CC120" s="967"/>
      <c r="CD120" s="967"/>
      <c r="CE120" s="967"/>
      <c r="CF120" s="980">
        <v>100</v>
      </c>
      <c r="CG120" s="981"/>
      <c r="CH120" s="981"/>
      <c r="CI120" s="981"/>
      <c r="CJ120" s="981"/>
      <c r="CK120" s="1042" t="s">
        <v>445</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6314275</v>
      </c>
      <c r="DH120" s="967"/>
      <c r="DI120" s="967"/>
      <c r="DJ120" s="967"/>
      <c r="DK120" s="967"/>
      <c r="DL120" s="967">
        <v>5855341</v>
      </c>
      <c r="DM120" s="967"/>
      <c r="DN120" s="967"/>
      <c r="DO120" s="967"/>
      <c r="DP120" s="967"/>
      <c r="DQ120" s="967">
        <v>5286685</v>
      </c>
      <c r="DR120" s="967"/>
      <c r="DS120" s="967"/>
      <c r="DT120" s="967"/>
      <c r="DU120" s="967"/>
      <c r="DV120" s="968">
        <v>91.4</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2459725</v>
      </c>
      <c r="BR121" s="962"/>
      <c r="BS121" s="962"/>
      <c r="BT121" s="962"/>
      <c r="BU121" s="962"/>
      <c r="BV121" s="962">
        <v>2451662</v>
      </c>
      <c r="BW121" s="962"/>
      <c r="BX121" s="962"/>
      <c r="BY121" s="962"/>
      <c r="BZ121" s="962"/>
      <c r="CA121" s="962">
        <v>2536412</v>
      </c>
      <c r="CB121" s="962"/>
      <c r="CC121" s="962"/>
      <c r="CD121" s="962"/>
      <c r="CE121" s="962"/>
      <c r="CF121" s="956">
        <v>43.9</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18197</v>
      </c>
      <c r="DH121" s="962"/>
      <c r="DI121" s="962"/>
      <c r="DJ121" s="962"/>
      <c r="DK121" s="962"/>
      <c r="DL121" s="962">
        <v>15324</v>
      </c>
      <c r="DM121" s="962"/>
      <c r="DN121" s="962"/>
      <c r="DO121" s="962"/>
      <c r="DP121" s="962"/>
      <c r="DQ121" s="962">
        <v>12917</v>
      </c>
      <c r="DR121" s="962"/>
      <c r="DS121" s="962"/>
      <c r="DT121" s="962"/>
      <c r="DU121" s="962"/>
      <c r="DV121" s="963">
        <v>0.2</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14209560</v>
      </c>
      <c r="BR122" s="1036"/>
      <c r="BS122" s="1036"/>
      <c r="BT122" s="1036"/>
      <c r="BU122" s="1036"/>
      <c r="BV122" s="1036">
        <v>14368822</v>
      </c>
      <c r="BW122" s="1036"/>
      <c r="BX122" s="1036"/>
      <c r="BY122" s="1036"/>
      <c r="BZ122" s="1036"/>
      <c r="CA122" s="1036">
        <v>14586920</v>
      </c>
      <c r="CB122" s="1036"/>
      <c r="CC122" s="1036"/>
      <c r="CD122" s="1036"/>
      <c r="CE122" s="1036"/>
      <c r="CF122" s="1053">
        <v>252.2</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449</v>
      </c>
      <c r="BP123" s="1041"/>
      <c r="BQ123" s="1099">
        <v>22127322</v>
      </c>
      <c r="BR123" s="1100"/>
      <c r="BS123" s="1100"/>
      <c r="BT123" s="1100"/>
      <c r="BU123" s="1100"/>
      <c r="BV123" s="1100">
        <v>22586307</v>
      </c>
      <c r="BW123" s="1100"/>
      <c r="BX123" s="1100"/>
      <c r="BY123" s="1100"/>
      <c r="BZ123" s="1100"/>
      <c r="CA123" s="1100">
        <v>22907530</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v>122502</v>
      </c>
      <c r="DH126" s="962"/>
      <c r="DI126" s="962"/>
      <c r="DJ126" s="962"/>
      <c r="DK126" s="962"/>
      <c r="DL126" s="962">
        <v>96554</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519976</v>
      </c>
      <c r="AB128" s="1082"/>
      <c r="AC128" s="1082"/>
      <c r="AD128" s="1082"/>
      <c r="AE128" s="1083"/>
      <c r="AF128" s="1084">
        <v>267211</v>
      </c>
      <c r="AG128" s="1082"/>
      <c r="AH128" s="1082"/>
      <c r="AI128" s="1082"/>
      <c r="AJ128" s="1083"/>
      <c r="AK128" s="1084">
        <v>264406</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14.05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7360988</v>
      </c>
      <c r="AB129" s="995"/>
      <c r="AC129" s="995"/>
      <c r="AD129" s="995"/>
      <c r="AE129" s="996"/>
      <c r="AF129" s="997">
        <v>7082849</v>
      </c>
      <c r="AG129" s="995"/>
      <c r="AH129" s="995"/>
      <c r="AI129" s="995"/>
      <c r="AJ129" s="996"/>
      <c r="AK129" s="997">
        <v>6980400</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19.05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1325988</v>
      </c>
      <c r="AB130" s="995"/>
      <c r="AC130" s="995"/>
      <c r="AD130" s="995"/>
      <c r="AE130" s="996"/>
      <c r="AF130" s="997">
        <v>1283857</v>
      </c>
      <c r="AG130" s="995"/>
      <c r="AH130" s="995"/>
      <c r="AI130" s="995"/>
      <c r="AJ130" s="996"/>
      <c r="AK130" s="997">
        <v>1196697</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7.1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6035000</v>
      </c>
      <c r="AB131" s="1022"/>
      <c r="AC131" s="1022"/>
      <c r="AD131" s="1022"/>
      <c r="AE131" s="1023"/>
      <c r="AF131" s="1021">
        <v>5798992</v>
      </c>
      <c r="AG131" s="1022"/>
      <c r="AH131" s="1022"/>
      <c r="AI131" s="1022"/>
      <c r="AJ131" s="1023"/>
      <c r="AK131" s="1021">
        <v>5783703</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6.0091632150000001</v>
      </c>
      <c r="AB132" s="1133"/>
      <c r="AC132" s="1133"/>
      <c r="AD132" s="1133"/>
      <c r="AE132" s="1134"/>
      <c r="AF132" s="1135">
        <v>7.3599170340000004</v>
      </c>
      <c r="AG132" s="1133"/>
      <c r="AH132" s="1133"/>
      <c r="AI132" s="1133"/>
      <c r="AJ132" s="1134"/>
      <c r="AK132" s="1135">
        <v>8.0242882459999993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7.1</v>
      </c>
      <c r="AB133" s="1116"/>
      <c r="AC133" s="1116"/>
      <c r="AD133" s="1116"/>
      <c r="AE133" s="1117"/>
      <c r="AF133" s="1115">
        <v>6.9</v>
      </c>
      <c r="AG133" s="1116"/>
      <c r="AH133" s="1116"/>
      <c r="AI133" s="1116"/>
      <c r="AJ133" s="1117"/>
      <c r="AK133" s="1115">
        <v>7.1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vI0htncMXSI4tuUNEseyIIu7IzXwyJUkwMtE3SEq0PoudE2nx8Vf7sWCfARlWwTzpao6Xsj2hDJaqbWgEvNFw==" saltValue="AxLiEnf5PimzPpV3SW0+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9XBZZWgEaZjQlX9TeLg7t3eEtTO4hAp+7851oF8JM+nRA2PpV7rmWYy7o4zia89caLT+x7k2OTkQR/2/iEwF+A==" saltValue="UHsmUe4ZTo/sE28V8g2u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duREDqJUby7BnAqwntsT7Ji0Oe5RNzzsxYDYhfCe/tSaqtpB2AlfLZRHbHKppLLKRW0klL1FGLnq5M4aDiE9g==" saltValue="oBqxTwbKUQ5AC2mLcvzHZ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1462045</v>
      </c>
      <c r="AP9" s="281">
        <v>73606</v>
      </c>
      <c r="AQ9" s="282">
        <v>90328</v>
      </c>
      <c r="AR9" s="283">
        <v>-18.5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325123</v>
      </c>
      <c r="AP10" s="284">
        <v>16368</v>
      </c>
      <c r="AQ10" s="285">
        <v>7878</v>
      </c>
      <c r="AR10" s="286">
        <v>107.8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v>8389</v>
      </c>
      <c r="AP11" s="284">
        <v>422</v>
      </c>
      <c r="AQ11" s="285">
        <v>2111</v>
      </c>
      <c r="AR11" s="286">
        <v>-80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t="s">
        <v>487</v>
      </c>
      <c r="AP12" s="284" t="s">
        <v>487</v>
      </c>
      <c r="AQ12" s="285">
        <v>26</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t="s">
        <v>487</v>
      </c>
      <c r="AP13" s="284" t="s">
        <v>487</v>
      </c>
      <c r="AQ13" s="285">
        <v>2999</v>
      </c>
      <c r="AR13" s="286" t="s">
        <v>487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24495</v>
      </c>
      <c r="AP14" s="284">
        <v>1233</v>
      </c>
      <c r="AQ14" s="285">
        <v>1839</v>
      </c>
      <c r="AR14" s="286">
        <v>-33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-25866</v>
      </c>
      <c r="AP15" s="284">
        <v>-1302</v>
      </c>
      <c r="AQ15" s="285">
        <v>-5426</v>
      </c>
      <c r="AR15" s="286">
        <v>-76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1794186</v>
      </c>
      <c r="AP16" s="284">
        <v>90328</v>
      </c>
      <c r="AQ16" s="285">
        <v>99756</v>
      </c>
      <c r="AR16" s="286">
        <v>-9.5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7.4</v>
      </c>
      <c r="AP21" s="298">
        <v>9.01</v>
      </c>
      <c r="AQ21" s="299">
        <v>-1.61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94.3</v>
      </c>
      <c r="AP22" s="303">
        <v>97.5</v>
      </c>
      <c r="AQ22" s="304">
        <v>-3.2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1298277</v>
      </c>
      <c r="AP32" s="312">
        <v>65362</v>
      </c>
      <c r="AQ32" s="313">
        <v>56025</v>
      </c>
      <c r="AR32" s="314">
        <v>16.7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524759</v>
      </c>
      <c r="AP35" s="312">
        <v>26419</v>
      </c>
      <c r="AQ35" s="313">
        <v>18604</v>
      </c>
      <c r="AR35" s="314">
        <v>42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102166</v>
      </c>
      <c r="AP36" s="312">
        <v>5144</v>
      </c>
      <c r="AQ36" s="313">
        <v>2667</v>
      </c>
      <c r="AR36" s="314">
        <v>92.9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487</v>
      </c>
      <c r="AP37" s="312" t="s">
        <v>487</v>
      </c>
      <c r="AQ37" s="313">
        <v>441</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v>2</v>
      </c>
      <c r="AP38" s="315">
        <v>0</v>
      </c>
      <c r="AQ38" s="316">
        <v>6</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-264406</v>
      </c>
      <c r="AP39" s="312">
        <v>-13311</v>
      </c>
      <c r="AQ39" s="313">
        <v>-4261</v>
      </c>
      <c r="AR39" s="314">
        <v>212.4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-1196697</v>
      </c>
      <c r="AP40" s="312">
        <v>-60248</v>
      </c>
      <c r="AQ40" s="313">
        <v>-49695</v>
      </c>
      <c r="AR40" s="314">
        <v>21.2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464101</v>
      </c>
      <c r="AP41" s="312">
        <v>23365</v>
      </c>
      <c r="AQ41" s="313">
        <v>23786</v>
      </c>
      <c r="AR41" s="314">
        <v>-1.8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1293849</v>
      </c>
      <c r="AN51" s="334">
        <v>60676</v>
      </c>
      <c r="AO51" s="335">
        <v>-2.6</v>
      </c>
      <c r="AP51" s="336">
        <v>74581</v>
      </c>
      <c r="AQ51" s="337">
        <v>7</v>
      </c>
      <c r="AR51" s="338">
        <v>-9.6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544690</v>
      </c>
      <c r="AN52" s="342">
        <v>25544</v>
      </c>
      <c r="AO52" s="343">
        <v>-14.6</v>
      </c>
      <c r="AP52" s="344">
        <v>41563</v>
      </c>
      <c r="AQ52" s="345">
        <v>6.8</v>
      </c>
      <c r="AR52" s="346">
        <v>-21.4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1624481</v>
      </c>
      <c r="AN53" s="334">
        <v>77578</v>
      </c>
      <c r="AO53" s="335">
        <v>27.9</v>
      </c>
      <c r="AP53" s="336">
        <v>76347</v>
      </c>
      <c r="AQ53" s="337">
        <v>2.4</v>
      </c>
      <c r="AR53" s="338">
        <v>25.5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860706</v>
      </c>
      <c r="AN54" s="342">
        <v>41103</v>
      </c>
      <c r="AO54" s="343">
        <v>60.9</v>
      </c>
      <c r="AP54" s="344">
        <v>41762</v>
      </c>
      <c r="AQ54" s="345">
        <v>0.5</v>
      </c>
      <c r="AR54" s="346">
        <v>60.4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1673442</v>
      </c>
      <c r="AN55" s="334">
        <v>81354</v>
      </c>
      <c r="AO55" s="335">
        <v>4.9000000000000004</v>
      </c>
      <c r="AP55" s="336">
        <v>69604</v>
      </c>
      <c r="AQ55" s="337">
        <v>-8.8000000000000007</v>
      </c>
      <c r="AR55" s="338">
        <v>13.7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764876</v>
      </c>
      <c r="AN56" s="342">
        <v>37184</v>
      </c>
      <c r="AO56" s="343">
        <v>-9.5</v>
      </c>
      <c r="AP56" s="344">
        <v>36247</v>
      </c>
      <c r="AQ56" s="345">
        <v>-13.2</v>
      </c>
      <c r="AR56" s="346">
        <v>3.7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2635549</v>
      </c>
      <c r="AN57" s="334">
        <v>130693</v>
      </c>
      <c r="AO57" s="335">
        <v>60.6</v>
      </c>
      <c r="AP57" s="336">
        <v>68410</v>
      </c>
      <c r="AQ57" s="337">
        <v>-1.7</v>
      </c>
      <c r="AR57" s="338">
        <v>62.3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774434</v>
      </c>
      <c r="AN58" s="342">
        <v>38403</v>
      </c>
      <c r="AO58" s="343">
        <v>3.3</v>
      </c>
      <c r="AP58" s="344">
        <v>35086</v>
      </c>
      <c r="AQ58" s="345">
        <v>-3.2</v>
      </c>
      <c r="AR58" s="346">
        <v>6.5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2641532</v>
      </c>
      <c r="AN59" s="334">
        <v>132988</v>
      </c>
      <c r="AO59" s="335">
        <v>1.8</v>
      </c>
      <c r="AP59" s="336">
        <v>73019</v>
      </c>
      <c r="AQ59" s="337">
        <v>6.7</v>
      </c>
      <c r="AR59" s="338">
        <v>-4.9000000000000004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785329</v>
      </c>
      <c r="AN60" s="342">
        <v>39537</v>
      </c>
      <c r="AO60" s="343">
        <v>3</v>
      </c>
      <c r="AP60" s="344">
        <v>39427</v>
      </c>
      <c r="AQ60" s="345">
        <v>12.4</v>
      </c>
      <c r="AR60" s="346">
        <v>-9.4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1973771</v>
      </c>
      <c r="AN61" s="349">
        <v>96658</v>
      </c>
      <c r="AO61" s="350">
        <v>18.5</v>
      </c>
      <c r="AP61" s="351">
        <v>72392</v>
      </c>
      <c r="AQ61" s="352">
        <v>1.1000000000000001</v>
      </c>
      <c r="AR61" s="338">
        <v>17.399999999999999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746007</v>
      </c>
      <c r="AN62" s="342">
        <v>36354</v>
      </c>
      <c r="AO62" s="343">
        <v>8.6</v>
      </c>
      <c r="AP62" s="344">
        <v>38817</v>
      </c>
      <c r="AQ62" s="345">
        <v>0.7</v>
      </c>
      <c r="AR62" s="346">
        <v>7.9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SdH12j3PFlXwPOPaWoahq652iv/nn4QWpwuag0TU7w7+kGi/Q7gWmiYlWrMOAUsMP7T9qS/GmDD7lG1gE5P5A==" saltValue="3RWGmaGE31+7MW6h9A1x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mYDQpb09YuFrLDrKg362Wwexv+D0VyzwzWHTIBYwIu/uQuirVdvqwPDxHNQCjevDrgsHD8jNu4lXiZDEdGJzDw==" saltValue="zSqEv+ft5E1te8/NfC41r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aK9j0FgTC7bf0Aa//qkzkn1IvRUZK45g4dQK6J//FZ2WinReh8ulLYyrv0xKZK1v9ND+N4yRPJ91iHWsh0zO9g==" saltValue="SuWeLv03+arEDGMUjnIVq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14.93</v>
      </c>
      <c r="G47" s="12">
        <v>14.21</v>
      </c>
      <c r="H47" s="12">
        <v>15.96</v>
      </c>
      <c r="I47" s="12">
        <v>18.03</v>
      </c>
      <c r="J47" s="13">
        <v>16.989999999999998</v>
      </c>
    </row>
    <row r="48" spans="2:10" ht="57.75" customHeight="1" x14ac:dyDescent="0.15">
      <c r="B48" s="14"/>
      <c r="C48" s="1177" t="s">
        <v>4</v>
      </c>
      <c r="D48" s="1177"/>
      <c r="E48" s="1178"/>
      <c r="F48" s="15">
        <v>1.37</v>
      </c>
      <c r="G48" s="16">
        <v>1.43</v>
      </c>
      <c r="H48" s="16">
        <v>2.1</v>
      </c>
      <c r="I48" s="16">
        <v>2.96</v>
      </c>
      <c r="J48" s="17">
        <v>2.2200000000000002</v>
      </c>
    </row>
    <row r="49" spans="2:10" ht="57.75" customHeight="1" thickBot="1" x14ac:dyDescent="0.2">
      <c r="B49" s="18"/>
      <c r="C49" s="1179" t="s">
        <v>5</v>
      </c>
      <c r="D49" s="1179"/>
      <c r="E49" s="1180"/>
      <c r="F49" s="19">
        <v>7.36</v>
      </c>
      <c r="G49" s="20">
        <v>4.28</v>
      </c>
      <c r="H49" s="20">
        <v>6.9</v>
      </c>
      <c r="I49" s="20">
        <v>5.61</v>
      </c>
      <c r="J49" s="21">
        <v>1.63</v>
      </c>
    </row>
    <row r="50" spans="2:10" x14ac:dyDescent="0.15"/>
  </sheetData>
  <sheetProtection algorithmName="SHA-512" hashValue="TMNe2XExtwpqxdVfaqvTXeA5QDW/lJH6Kz+l0rSVuWYG0IqJOiZkev3NPSwgLv+qE35xprGOLCi9YWyBQ31ilw==" saltValue="yDLVSYInvyvxSybrPc3y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2025-09-16T11:40:38Z</cp:lastPrinted>
  <dcterms:created xsi:type="dcterms:W3CDTF">2025-02-19T02:14:26Z</dcterms:created>
  <dcterms:modified xsi:type="dcterms:W3CDTF">2025-09-17T04:46:27Z</dcterms:modified>
  <cp:category/>
</cp:coreProperties>
</file>