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X:\企画財政課\01 財政係\23 財政状況資料集\令和3年度財政状況資料集の作成及び提出について（依頼）\作業\"/>
    </mc:Choice>
  </mc:AlternateContent>
  <xr:revisionPtr revIDLastSave="0" documentId="13_ncr:1_{39AC061E-B5A6-4455-874D-ED879EF3FAD5}" xr6:coauthVersionLast="47" xr6:coauthVersionMax="47" xr10:uidLastSave="{00000000-0000-0000-0000-000000000000}"/>
  <bookViews>
    <workbookView xWindow="-120" yWindow="-120" windowWidth="29040" windowHeight="1599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E34" i="10"/>
  <c r="U34" i="10"/>
  <c r="U35" i="10" s="1"/>
  <c r="C34" i="10"/>
  <c r="U36" i="10" l="1"/>
  <c r="AM34" i="10"/>
  <c r="AM35" i="10" s="1"/>
  <c r="BW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BW39" i="10" s="1"/>
  <c r="BW40" i="10" s="1"/>
  <c r="BW41" i="10" s="1"/>
  <c r="CO34" i="10" l="1"/>
  <c r="CO35" i="10" s="1"/>
</calcChain>
</file>

<file path=xl/sharedStrings.xml><?xml version="1.0" encoding="utf-8"?>
<sst xmlns="http://schemas.openxmlformats.org/spreadsheetml/2006/main" count="1105" uniqueCount="608">
  <si>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</si>
  <si>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</si>
  <si>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</si>
  <si>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</si>
  <si>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</si>
  <si>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</si>
  <si>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</si>
  <si>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</si>
  <si>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</si>
  <si>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</si>
  <si>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</si>
  <si>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</si>
  <si>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</si>
  <si>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</si>
  <si>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</si>
  <si>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</si>
  <si>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</si>
  <si>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</si>
  <si>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</si>
  <si>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</si>
  <si>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</si>
  <si>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</si>
  <si>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</si>
  <si>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</si>
  <si>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</si>
  <si>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</si>
  <si>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</si>
  <si>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</si>
  <si>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</si>
  <si>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</si>
  <si>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</si>
  <si>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</si>
  <si>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</si>
  <si>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</si>
  <si>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</si>
  <si>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</si>
  <si>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</si>
  <si>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</si>
  <si>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</si>
  <si>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</si>
  <si>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</si>
  <si>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</si>
  <si>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</si>
  <si>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</si>
  <si>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</si>
  <si>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</si>
  <si>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</si>
  <si>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</si>
  <si>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</si>
  <si>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</si>
  <si>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</si>
  <si>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</si>
  <si>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</si>
  <si>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</si>
  <si>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</si>
  <si>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</si>
  <si>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</si>
  <si>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</si>
  <si>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</si>
  <si>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</si>
  <si>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</si>
  <si>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</si>
  <si>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</si>
  <si>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</si>
  <si>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</si>
  <si>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</si>
  <si>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</si>
  <si>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</si>
  <si>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</si>
  <si>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</si>
  <si>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</si>
  <si>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</si>
  <si>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</si>
  <si>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</si>
  <si>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</si>
  <si>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</si>
  <si>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</si>
  <si>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</si>
  <si>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</si>
  <si>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</si>
  <si>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</si>
  <si>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</si>
  <si>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</si>
  <si>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</si>
  <si>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</si>
  <si>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</si>
  <si>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</si>
  <si>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</si>
  <si>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</si>
  <si>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</si>
  <si>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</si>
  <si>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</si>
  <si>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</si>
  <si>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</si>
  <si>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</si>
  <si>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</si>
  <si>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</si>
  <si>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</si>
  <si>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羽咋市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</si>
  <si>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</si>
  <si>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</si>
  <si>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</si>
  <si>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</si>
  <si>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</si>
  <si>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</si>
  <si>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</si>
  <si>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</si>
  <si>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</si>
  <si>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</si>
  <si>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</si>
  <si>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</si>
  <si>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</si>
  <si>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</si>
  <si>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</si>
  <si>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</si>
  <si>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</si>
  <si>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</si>
  <si>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</si>
  <si>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</si>
  <si>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</si>
  <si>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</si>
  <si>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</si>
  <si>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</si>
  <si>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</si>
  <si>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</si>
  <si>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</si>
  <si>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</si>
  <si>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</si>
  <si>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</si>
  <si>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</si>
  <si>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</si>
  <si>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</si>
  <si>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</si>
  <si>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</si>
  <si>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</si>
  <si>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</si>
  <si>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</si>
  <si>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</si>
  <si>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</si>
  <si>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</si>
  <si>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</si>
  <si>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</si>
  <si>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</si>
  <si>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</si>
  <si>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</si>
  <si>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</si>
  <si>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</si>
  <si>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</si>
  <si>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</si>
  <si>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</si>
  <si>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</si>
  <si>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</si>
  <si>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</si>
  <si>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</si>
  <si>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</si>
  <si>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</si>
  <si>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</si>
  <si>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</si>
  <si>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</si>
  <si>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</si>
  <si>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</si>
  <si>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</si>
  <si>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</si>
  <si>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</si>
  <si>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</si>
  <si>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</si>
  <si>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</si>
  <si>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</si>
  <si>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</si>
  <si>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</si>
  <si>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</si>
  <si>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</si>
  <si>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</si>
  <si>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</si>
  <si>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</si>
  <si>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</si>
  <si>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</si>
  <si>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</si>
  <si>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</si>
  <si>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</si>
  <si>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</si>
  <si>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</si>
  <si>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</si>
  <si>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</si>
  <si>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</si>
  <si>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</si>
  <si>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</si>
  <si>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</si>
  <si>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</si>
  <si>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</si>
  <si>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</si>
  <si>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</si>
  <si>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</si>
  <si>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</si>
  <si>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</si>
  <si>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</si>
  <si>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</si>
  <si>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</si>
  <si>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</si>
  <si>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</si>
  <si>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</si>
  <si>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</si>
  <si>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</si>
  <si>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</si>
  <si>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</si>
  <si>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</si>
  <si>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</si>
  <si>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</si>
  <si>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</si>
  <si>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</si>
  <si>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</si>
  <si>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石川県羽咋市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</si>
  <si>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</si>
  <si>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</si>
  <si>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</si>
  <si>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</si>
  <si>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</si>
  <si>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</si>
  <si>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</si>
  <si>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</si>
  <si>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</si>
  <si>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</si>
  <si>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</si>
  <si>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</si>
  <si>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</si>
  <si>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</si>
  <si>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</si>
  <si>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</si>
  <si>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</si>
  <si>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</si>
  <si>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</si>
  <si>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</si>
  <si>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</si>
  <si>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</si>
  <si>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</si>
  <si>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</si>
  <si>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</si>
  <si>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</si>
  <si>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</si>
  <si>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</si>
  <si>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</si>
  <si>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</si>
  <si>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</si>
  <si>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</si>
  <si>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</si>
  <si>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</si>
  <si>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</si>
  <si>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</si>
  <si>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</si>
  <si>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</si>
  <si>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</si>
  <si>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</si>
  <si>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</si>
  <si>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</si>
  <si>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</si>
  <si>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</si>
  <si>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</si>
  <si>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</si>
  <si>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</si>
  <si>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</si>
  <si>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</si>
  <si>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</si>
  <si>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</si>
  <si>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</si>
  <si>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</si>
  <si>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</si>
  <si>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</si>
  <si>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</si>
  <si>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</si>
  <si>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</si>
  <si>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</si>
  <si>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</si>
  <si>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</si>
  <si>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</si>
  <si>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</si>
  <si>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</si>
  <si>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</si>
  <si>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</si>
  <si>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</si>
  <si>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</si>
  <si>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</si>
  <si>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</si>
  <si>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</si>
  <si>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</si>
  <si>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</si>
  <si>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</si>
  <si>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</si>
  <si>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</si>
  <si>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</si>
  <si>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</si>
  <si>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</si>
  <si>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</si>
  <si>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</si>
  <si>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</si>
  <si>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</si>
  <si>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</si>
  <si>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</si>
  <si>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</si>
  <si>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</si>
  <si>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</si>
  <si>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</si>
  <si>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</si>
  <si>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</si>
  <si>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</si>
  <si>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</si>
  <si>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</si>
  <si>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</si>
  <si>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</si>
  <si>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</si>
  <si>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</si>
  <si>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</si>
  <si>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</si>
  <si>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</si>
  <si>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</si>
  <si>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</si>
  <si>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</si>
  <si>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</si>
  <si>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</si>
  <si>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</si>
  <si>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</si>
  <si>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</si>
  <si>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</si>
  <si>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</si>
  <si>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</si>
  <si>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</si>
  <si>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</si>
  <si>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</si>
  <si>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</si>
  <si>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</si>
  <si>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</si>
  <si>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</si>
  <si>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</si>
  <si>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</si>
  <si>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</si>
  <si>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</si>
  <si>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</si>
  <si>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</si>
  <si>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</si>
  <si>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</si>
  <si>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</si>
  <si>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</si>
  <si>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</si>
  <si>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</si>
  <si>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</si>
  <si>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</si>
  <si>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</si>
  <si>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</si>
  <si>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</si>
  <si>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</si>
  <si>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</si>
  <si>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</si>
  <si>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</si>
  <si>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</si>
  <si>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</si>
  <si>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</si>
  <si>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</si>
  <si>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</si>
  <si>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</si>
  <si>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</si>
  <si>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</si>
  <si>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</si>
  <si>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</si>
  <si>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</si>
  <si>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</si>
  <si>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</si>
  <si>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石川県羽咋市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</si>
  <si>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</si>
  <si>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</si>
  <si>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</si>
  <si>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</si>
  <si>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</si>
  <si>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</si>
  <si>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</si>
  <si>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</si>
  <si>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</si>
  <si>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</si>
  <si>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</si>
  <si>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</si>
  <si>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</si>
  <si>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</si>
  <si>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</si>
  <si>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</si>
  <si>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</si>
  <si>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</si>
  <si>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</si>
  <si>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</si>
  <si>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</si>
  <si>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</si>
  <si>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</si>
  <si>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</si>
  <si>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</si>
  <si>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</si>
  <si>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</si>
  <si>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</si>
  <si>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</si>
  <si>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</si>
  <si>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</si>
  <si>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</si>
  <si>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</si>
  <si>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</si>
  <si>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羽咋市国民健康保険特別会計</t>
    <phoneticPr fontId="5"/>
  </si>
  <si>
    <t>羽咋市介護保険特別会計</t>
    <phoneticPr fontId="5"/>
  </si>
  <si>
    <t>羽咋市後期高齢者医療特別会計</t>
    <phoneticPr fontId="5"/>
  </si>
  <si>
    <t>羽咋市水道事業会計</t>
    <phoneticPr fontId="5"/>
  </si>
  <si>
    <t>法適用企業</t>
    <phoneticPr fontId="5"/>
  </si>
  <si>
    <t>羽咋市下水道事業会計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</si>
  <si>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</si>
  <si>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</si>
  <si>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</si>
  <si>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</si>
  <si>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</si>
  <si>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</si>
  <si>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</si>
  <si>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</si>
  <si>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</si>
  <si>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</si>
  <si>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</si>
  <si>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</si>
  <si>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</si>
  <si>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</si>
  <si>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</si>
  <si>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</si>
  <si>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</si>
  <si>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</si>
  <si>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</si>
  <si>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</si>
  <si>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</si>
  <si>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</si>
  <si>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</si>
  <si>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</si>
  <si>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</si>
  <si>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</si>
  <si>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</si>
  <si>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</si>
  <si>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</si>
  <si>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</si>
  <si>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</si>
  <si>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</si>
  <si>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</si>
  <si>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</si>
  <si>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</si>
  <si>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</si>
  <si>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</si>
  <si>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</si>
  <si>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</si>
  <si>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</si>
  <si>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</si>
  <si>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</si>
  <si>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</si>
  <si>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</si>
  <si>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</si>
  <si>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</si>
  <si>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</si>
  <si>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</si>
  <si>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</si>
  <si>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</si>
  <si>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</si>
  <si>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</si>
  <si>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</si>
  <si>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</si>
  <si>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</si>
  <si>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</si>
  <si>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</si>
  <si>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</si>
  <si>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</si>
  <si>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</si>
  <si>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</si>
  <si>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</si>
  <si>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</si>
  <si>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</si>
  <si>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</si>
  <si>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</si>
  <si>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羽咋市下水道事業会計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</si>
  <si>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</si>
  <si>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</si>
  <si>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羽咋市水道事業会計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</si>
  <si>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</si>
  <si>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羽咋市介護保険特別会計</t>
    <phoneticPr fontId="5"/>
  </si>
  <si>
    <t>(Ｆ)</t>
    <phoneticPr fontId="5"/>
  </si>
  <si>
    <t>羽咋市後期高齢者医療特別会計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</si>
  <si>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</si>
  <si>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</si>
  <si>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</si>
  <si>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</si>
  <si>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</si>
  <si>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</si>
  <si>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</si>
  <si>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</si>
  <si>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</si>
  <si>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</si>
  <si>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</si>
  <si>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</si>
  <si>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</si>
  <si>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</si>
  <si>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</si>
  <si>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</si>
  <si>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</si>
  <si>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</si>
  <si>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</si>
  <si>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</si>
  <si>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</si>
  <si>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</si>
  <si>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</si>
  <si>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</si>
  <si>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</si>
  <si>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</si>
  <si>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</si>
  <si>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</si>
  <si>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</si>
  <si>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</si>
  <si>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</si>
  <si>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</si>
  <si>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</si>
  <si>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</si>
  <si>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</si>
  <si>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</si>
  <si>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</si>
  <si>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</si>
  <si>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</si>
  <si>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</si>
  <si>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</si>
  <si>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</si>
  <si>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</si>
  <si>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</si>
  <si>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</si>
  <si>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</si>
  <si>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</si>
  <si>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</si>
  <si>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</si>
  <si>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</si>
  <si>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</si>
  <si>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</si>
  <si>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</si>
  <si>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</si>
  <si>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</si>
  <si>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</si>
  <si>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</si>
  <si>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</si>
  <si>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</si>
  <si>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</si>
  <si>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</si>
  <si>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</si>
  <si>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</si>
  <si>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</si>
  <si>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</si>
  <si>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</si>
  <si>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</si>
  <si>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</si>
  <si>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</si>
  <si>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</si>
  <si>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</si>
  <si>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</si>
  <si>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</si>
  <si>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</si>
  <si>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</si>
  <si>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</si>
  <si>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</si>
  <si>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</si>
  <si>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</si>
  <si>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</si>
  <si>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</si>
  <si>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</si>
  <si>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</si>
  <si>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羽咋市水道事業会計</t>
  </si>
  <si>
    <t>羽咋市下水道事業会計</t>
  </si>
  <si>
    <t>一般会計</t>
  </si>
  <si>
    <t>羽咋市介護保険特別会計</t>
  </si>
  <si>
    <t>羽咋市国民健康保険特別会計</t>
  </si>
  <si>
    <t>羽咋市後期高齢者医療特別会計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</si>
  <si>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</si>
  <si>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</si>
  <si>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</si>
  <si>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</si>
  <si>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</si>
  <si>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</si>
  <si>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</si>
  <si>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</si>
  <si>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</si>
  <si>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</si>
  <si>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</si>
  <si>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羽咋郡市広域圏事務組合（一般会計）</t>
    <rPh sb="0" eb="2">
      <t>ハクイ</t>
    </rPh>
    <rPh sb="2" eb="3">
      <t>グン</t>
    </rPh>
    <rPh sb="3" eb="4">
      <t>シ</t>
    </rPh>
    <rPh sb="4" eb="7">
      <t>コウイキケン</t>
    </rPh>
    <rPh sb="7" eb="9">
      <t>ジム</t>
    </rPh>
    <rPh sb="9" eb="11">
      <t>クミアイ</t>
    </rPh>
    <rPh sb="12" eb="14">
      <t>イッパン</t>
    </rPh>
    <rPh sb="14" eb="16">
      <t>カイケイ</t>
    </rPh>
    <phoneticPr fontId="31"/>
  </si>
  <si>
    <t>羽咋郡市広域圏事務組合（公立羽咋病院事業特別会計）</t>
    <rPh sb="0" eb="2">
      <t>ハクイ</t>
    </rPh>
    <rPh sb="2" eb="3">
      <t>グン</t>
    </rPh>
    <rPh sb="3" eb="4">
      <t>シ</t>
    </rPh>
    <rPh sb="4" eb="7">
      <t>コウイキケン</t>
    </rPh>
    <rPh sb="7" eb="9">
      <t>ジム</t>
    </rPh>
    <rPh sb="9" eb="11">
      <t>クミアイ</t>
    </rPh>
    <rPh sb="12" eb="14">
      <t>コウリツ</t>
    </rPh>
    <rPh sb="14" eb="16">
      <t>ハクイ</t>
    </rPh>
    <rPh sb="16" eb="18">
      <t>ビョウイン</t>
    </rPh>
    <rPh sb="18" eb="20">
      <t>ジギョウ</t>
    </rPh>
    <rPh sb="20" eb="22">
      <t>トクベツ</t>
    </rPh>
    <rPh sb="22" eb="24">
      <t>カイケイ</t>
    </rPh>
    <phoneticPr fontId="31"/>
  </si>
  <si>
    <t>羽咋郡市広域圏事務組合（ふるさと振興事業特別会計）</t>
    <rPh sb="0" eb="3">
      <t>ハクイグン</t>
    </rPh>
    <rPh sb="3" eb="4">
      <t>シ</t>
    </rPh>
    <rPh sb="4" eb="7">
      <t>コウイキケン</t>
    </rPh>
    <rPh sb="7" eb="9">
      <t>ジム</t>
    </rPh>
    <rPh sb="9" eb="11">
      <t>クミアイ</t>
    </rPh>
    <rPh sb="16" eb="18">
      <t>シンコウ</t>
    </rPh>
    <rPh sb="18" eb="20">
      <t>ジギョウ</t>
    </rPh>
    <rPh sb="20" eb="22">
      <t>トクベツ</t>
    </rPh>
    <rPh sb="22" eb="24">
      <t>カイケイ</t>
    </rPh>
    <phoneticPr fontId="31"/>
  </si>
  <si>
    <t>石川県後期高齢者医療特別会計(一般会計）</t>
    <rPh sb="0" eb="3">
      <t>イシカワケン</t>
    </rPh>
    <rPh sb="3" eb="5">
      <t>コウキ</t>
    </rPh>
    <rPh sb="5" eb="8">
      <t>コウレイシャ</t>
    </rPh>
    <rPh sb="8" eb="10">
      <t>イリョウ</t>
    </rPh>
    <rPh sb="10" eb="12">
      <t>トクベツ</t>
    </rPh>
    <rPh sb="12" eb="14">
      <t>カイケイ</t>
    </rPh>
    <rPh sb="15" eb="17">
      <t>イッパン</t>
    </rPh>
    <rPh sb="17" eb="19">
      <t>カイケイ</t>
    </rPh>
    <phoneticPr fontId="31"/>
  </si>
  <si>
    <t>石川県後期高齢者医療特別会計(後期高齢者医療特別会計）</t>
    <rPh sb="0" eb="3">
      <t>イシカワケン</t>
    </rPh>
    <rPh sb="3" eb="5">
      <t>コウキ</t>
    </rPh>
    <rPh sb="5" eb="8">
      <t>コウレイシャ</t>
    </rPh>
    <rPh sb="8" eb="10">
      <t>イリョウ</t>
    </rPh>
    <rPh sb="10" eb="12">
      <t>トクベツ</t>
    </rPh>
    <rPh sb="12" eb="14">
      <t>カイケイ</t>
    </rPh>
    <rPh sb="15" eb="17">
      <t>コウキ</t>
    </rPh>
    <rPh sb="17" eb="20">
      <t>コウレイシャ</t>
    </rPh>
    <rPh sb="20" eb="22">
      <t>イリョウ</t>
    </rPh>
    <rPh sb="22" eb="24">
      <t>トクベツ</t>
    </rPh>
    <rPh sb="24" eb="26">
      <t>カイケイ</t>
    </rPh>
    <phoneticPr fontId="31"/>
  </si>
  <si>
    <t>石川県市町村消防団員等公務災害補償等組合（一般会計）</t>
    <rPh sb="0" eb="3">
      <t>イシカワケン</t>
    </rPh>
    <rPh sb="3" eb="6">
      <t>シチョウソン</t>
    </rPh>
    <rPh sb="6" eb="9">
      <t>ショウボウダン</t>
    </rPh>
    <rPh sb="9" eb="10">
      <t>イン</t>
    </rPh>
    <rPh sb="10" eb="11">
      <t>トウ</t>
    </rPh>
    <rPh sb="11" eb="13">
      <t>コウム</t>
    </rPh>
    <rPh sb="13" eb="15">
      <t>サイガイ</t>
    </rPh>
    <rPh sb="15" eb="18">
      <t>ホショウトウ</t>
    </rPh>
    <rPh sb="18" eb="20">
      <t>クミアイ</t>
    </rPh>
    <rPh sb="21" eb="23">
      <t>イッパン</t>
    </rPh>
    <rPh sb="23" eb="25">
      <t>カイケイ</t>
    </rPh>
    <phoneticPr fontId="31"/>
  </si>
  <si>
    <t>-</t>
    <phoneticPr fontId="2"/>
  </si>
  <si>
    <t>-</t>
    <phoneticPr fontId="2"/>
  </si>
  <si>
    <t>羽咋市土地開発公社</t>
  </si>
  <si>
    <t>羽咋まちづくり会社</t>
    <rPh sb="7" eb="9">
      <t>カイシャ</t>
    </rPh>
    <phoneticPr fontId="2"/>
  </si>
  <si>
    <t>-</t>
    <phoneticPr fontId="2"/>
  </si>
  <si>
    <t>まちづくり基金</t>
    <phoneticPr fontId="5"/>
  </si>
  <si>
    <t>退職手当基金</t>
    <phoneticPr fontId="5"/>
  </si>
  <si>
    <t>定住促進住宅基金</t>
    <phoneticPr fontId="5"/>
  </si>
  <si>
    <t>漁業振興基金</t>
    <phoneticPr fontId="5"/>
  </si>
  <si>
    <t>服部福祉基金</t>
    <phoneticPr fontId="5"/>
  </si>
  <si>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</si>
  <si>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</si>
  <si>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</si>
  <si>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</si>
  <si>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</si>
  <si>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</si>
  <si>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</si>
  <si>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</si>
  <si>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</si>
  <si>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</si>
  <si>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と比較し将来負担比率が低くなっている。この要因としては、繰上償還等による債務残高の減少や基金の増加による充当財源の増加、交付税措置のある地方債の積極的な活用の結果である。その一方で、有形固定資産償却率は高くなっている。この要因としては、近年の財政的事情の悪化にともない施設の改修等に係る投資的経費の歳出抑制を行ってきた結果である。今後は広域圏事務組合の火葬場・ごみ処理施設等に係る負担や公共施設の大規模改修が予定されているため楽観視できる状況ではないが、公共施設総合管理計画及び個別施設計画に基づいて施設の統廃合や施設更新・改修を進めていくとともに、引き続き国県補助金や交付税措置のある地方債を活用しながら、繰上償還も併せて行うなど、財政健全性を維持する運営が求められる。</t>
    <rPh sb="197" eb="201">
      <t>コウキョウシセツ</t>
    </rPh>
    <rPh sb="208" eb="210">
      <t>ヨテイ</t>
    </rPh>
    <rPh sb="313" eb="314">
      <t>アワ</t>
    </rPh>
    <rPh sb="316" eb="317">
      <t>オコナ</t>
    </rPh>
    <rPh sb="321" eb="323">
      <t>ザイセイ</t>
    </rPh>
    <rPh sb="325" eb="326">
      <t>セイ</t>
    </rPh>
    <rPh sb="334" eb="335">
      <t>モト</t>
    </rPh>
    <phoneticPr fontId="5"/>
  </si>
  <si>
    <t>本市では、投資的経費にかかる財源として、過疎対策事業債等の交付税措置のある地方債を活用していることや、計画的な繰上償還を実施したことにより、実質公債費比率、将来負担比率ともに減少傾向にあり、財政の健全化が図られている。今後は、公共施設等の老朽化による大規模改修等に係る事業債の増加や交付税措置率の高い地方債である過疎対策事業債の配分額の減少等が懸念されるため、実質公債費比率、将来負担比率ともに横ばいもしくは増加基調となる見込みであり、今後も繰上償還や必要な事業の選択を行うなど健全化を維持する財政運営が必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</si>
</sst>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00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8" fillId="0" borderId="0" xfId="0" applyFont="1">
      <alignment vertical="center"/>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DFA3BE8-4CEC-42F8-B8FB-162AB55E930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C698-471A-B44D-B20DF09EA2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77513</c:v>
                </c:pt>
                <c:pt idx="1">
                  <c:v>62271</c:v>
                </c:pt>
                <c:pt idx="2">
                  <c:v>60676</c:v>
                </c:pt>
                <c:pt idx="3">
                  <c:v>77578</c:v>
                </c:pt>
                <c:pt idx="4">
                  <c:v>81354</c:v>
                </c:pt>
              </c:numCache>
            </c:numRef>
          </c:val>
          <c:smooth val="0"/>
          <c:extLst>
            <c:ext xmlns:c16="http://schemas.microsoft.com/office/drawing/2014/chart" uri="{C3380CC4-5D6E-409C-BE32-E72D297353CC}">
              <c16:uniqueId val="{00000001-C698-471A-B44D-B20DF09EA298}"/>
            </c:ext>
          </c:extLst>
        </c:ser>
        <c:dLbls>
          <c:showLegendKey val="0"/>
          <c:showVal val="0"/>
          <c:showCatName val="0"/>
          <c:showSerName val="0"/>
          <c:showPercent val="0"/>
          <c:showBubbleSize val="0"/>
        </c:dLbls>
        <c:marker val="1"/>
        <c:smooth val="0"/>
        <c:axId val="403363016"/>
        <c:axId val="403363408"/>
      </c:lineChart>
      <c:catAx>
        <c:axId val="403363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363408"/>
        <c:crosses val="autoZero"/>
        <c:auto val="1"/>
        <c:lblAlgn val="ctr"/>
        <c:lblOffset val="100"/>
        <c:tickLblSkip val="1"/>
        <c:tickMarkSkip val="1"/>
        <c:noMultiLvlLbl val="0"/>
      </c:catAx>
      <c:valAx>
        <c:axId val="40336340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363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1.25</c:v>
                </c:pt>
                <c:pt idx="1">
                  <c:v>1.1599999999999999</c:v>
                </c:pt>
                <c:pt idx="2">
                  <c:v>1.37</c:v>
                </c:pt>
                <c:pt idx="3">
                  <c:v>1.43</c:v>
                </c:pt>
                <c:pt idx="4">
                  <c:v>2.1</c:v>
                </c:pt>
              </c:numCache>
            </c:numRef>
          </c:val>
          <c:extLst>
            <c:ext xmlns:c16="http://schemas.microsoft.com/office/drawing/2014/chart" uri="{C3380CC4-5D6E-409C-BE32-E72D297353CC}">
              <c16:uniqueId val="{00000000-6A65-4101-BFFE-058DA51B2B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7.81</c:v>
                </c:pt>
                <c:pt idx="1">
                  <c:v>12.26</c:v>
                </c:pt>
                <c:pt idx="2">
                  <c:v>14.93</c:v>
                </c:pt>
                <c:pt idx="3">
                  <c:v>14.21</c:v>
                </c:pt>
                <c:pt idx="4">
                  <c:v>15.96</c:v>
                </c:pt>
              </c:numCache>
            </c:numRef>
          </c:val>
          <c:extLst>
            <c:ext xmlns:c16="http://schemas.microsoft.com/office/drawing/2014/chart" uri="{C3380CC4-5D6E-409C-BE32-E72D297353CC}">
              <c16:uniqueId val="{00000001-6A65-4101-BFFE-058DA51B2B83}"/>
            </c:ext>
          </c:extLst>
        </c:ser>
        <c:dLbls>
          <c:showLegendKey val="0"/>
          <c:showVal val="0"/>
          <c:showCatName val="0"/>
          <c:showSerName val="0"/>
          <c:showPercent val="0"/>
          <c:showBubbleSize val="0"/>
        </c:dLbls>
        <c:gapWidth val="250"/>
        <c:overlap val="100"/>
        <c:axId val="403366544"/>
        <c:axId val="403368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4.3499999999999996</c:v>
                </c:pt>
                <c:pt idx="1">
                  <c:v>7.94</c:v>
                </c:pt>
                <c:pt idx="2">
                  <c:v>7.36</c:v>
                </c:pt>
                <c:pt idx="3">
                  <c:v>4.28</c:v>
                </c:pt>
                <c:pt idx="4">
                  <c:v>6.9</c:v>
                </c:pt>
              </c:numCache>
            </c:numRef>
          </c:val>
          <c:smooth val="0"/>
          <c:extLst>
            <c:ext xmlns:c16="http://schemas.microsoft.com/office/drawing/2014/chart" uri="{C3380CC4-5D6E-409C-BE32-E72D297353CC}">
              <c16:uniqueId val="{00000002-6A65-4101-BFFE-058DA51B2B83}"/>
            </c:ext>
          </c:extLst>
        </c:ser>
        <c:dLbls>
          <c:showLegendKey val="0"/>
          <c:showVal val="0"/>
          <c:showCatName val="0"/>
          <c:showSerName val="0"/>
          <c:showPercent val="0"/>
          <c:showBubbleSize val="0"/>
        </c:dLbls>
        <c:marker val="1"/>
        <c:smooth val="0"/>
        <c:axId val="403366544"/>
        <c:axId val="403368112"/>
      </c:lineChart>
      <c:catAx>
        <c:axId val="40336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3368112"/>
        <c:crosses val="autoZero"/>
        <c:auto val="1"/>
        <c:lblAlgn val="ctr"/>
        <c:lblOffset val="100"/>
        <c:tickLblSkip val="1"/>
        <c:tickMarkSkip val="1"/>
        <c:noMultiLvlLbl val="0"/>
      </c:catAx>
      <c:valAx>
        <c:axId val="403368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36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79F-4060-8FD5-5C1C27E57B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79F-4060-8FD5-5C1C27E57B3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79F-4060-8FD5-5C1C27E57B3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79F-4060-8FD5-5C1C27E57B30}"/>
            </c:ext>
          </c:extLst>
        </c:ser>
        <c:ser>
          <c:idx val="4"/>
          <c:order val="4"/>
          <c:tx>
            <c:strRef>
              <c:f>データシート!$A$31</c:f>
              <c:strCache>
                <c:ptCount val="1"/>
                <c:pt idx="0">
                  <c:v>羽咋市後期高齢者医療特別会計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c:v>
                </c:pt>
                <c:pt idx="2">
                  <c:v>#N/A</c:v>
                </c:pt>
                <c:pt idx="3">
                  <c:v>0.28999999999999998</c:v>
                </c:pt>
                <c:pt idx="4">
                  <c:v>#N/A</c:v>
                </c:pt>
                <c:pt idx="5">
                  <c:v>0</c:v>
                </c:pt>
                <c:pt idx="6">
                  <c:v>#N/A</c:v>
                </c:pt>
                <c:pt idx="7">
                  <c:v>0</c:v>
                </c:pt>
                <c:pt idx="8">
                  <c:v>#N/A</c:v>
                </c:pt>
                <c:pt idx="9">
                  <c:v>0</c:v>
                </c:pt>
              </c:numCache>
            </c:numRef>
          </c:val>
          <c:extLst>
            <c:ext xmlns:c16="http://schemas.microsoft.com/office/drawing/2014/chart" uri="{C3380CC4-5D6E-409C-BE32-E72D297353CC}">
              <c16:uniqueId val="{00000004-379F-4060-8FD5-5C1C27E57B30}"/>
            </c:ext>
          </c:extLst>
        </c:ser>
        <c:ser>
          <c:idx val="5"/>
          <c:order val="5"/>
          <c:tx>
            <c:strRef>
              <c:f>データシート!$A$32</c:f>
              <c:strCache>
                <c:ptCount val="1"/>
                <c:pt idx="0">
                  <c:v>羽咋市国民健康保険特別会計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0.12</c:v>
                </c:pt>
                <c:pt idx="2">
                  <c:v>#N/A</c:v>
                </c:pt>
                <c:pt idx="3">
                  <c:v>0.12</c:v>
                </c:pt>
                <c:pt idx="4">
                  <c:v>#N/A</c:v>
                </c:pt>
                <c:pt idx="5">
                  <c:v>0.03</c:v>
                </c:pt>
                <c:pt idx="6">
                  <c:v>#N/A</c:v>
                </c:pt>
                <c:pt idx="7">
                  <c:v>0.21</c:v>
                </c:pt>
                <c:pt idx="8">
                  <c:v>#N/A</c:v>
                </c:pt>
                <c:pt idx="9">
                  <c:v>0.08</c:v>
                </c:pt>
              </c:numCache>
            </c:numRef>
          </c:val>
          <c:extLst>
            <c:ext xmlns:c16="http://schemas.microsoft.com/office/drawing/2014/chart" uri="{C3380CC4-5D6E-409C-BE32-E72D297353CC}">
              <c16:uniqueId val="{00000005-379F-4060-8FD5-5C1C27E57B30}"/>
            </c:ext>
          </c:extLst>
        </c:ser>
        <c:ser>
          <c:idx val="6"/>
          <c:order val="6"/>
          <c:tx>
            <c:strRef>
              <c:f>データシート!$A$33</c:f>
              <c:strCache>
                <c:ptCount val="1"/>
                <c:pt idx="0">
                  <c:v>羽咋市介護保険特別会計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0.02</c:v>
                </c:pt>
                <c:pt idx="6">
                  <c:v>#N/A</c:v>
                </c:pt>
                <c:pt idx="7">
                  <c:v>0.02</c:v>
                </c:pt>
                <c:pt idx="8">
                  <c:v>#N/A</c:v>
                </c:pt>
                <c:pt idx="9">
                  <c:v>0.62</c:v>
                </c:pt>
              </c:numCache>
            </c:numRef>
          </c:val>
          <c:extLst>
            <c:ext xmlns:c16="http://schemas.microsoft.com/office/drawing/2014/chart" uri="{C3380CC4-5D6E-409C-BE32-E72D297353CC}">
              <c16:uniqueId val="{00000006-379F-4060-8FD5-5C1C27E57B3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1.25</c:v>
                </c:pt>
                <c:pt idx="2">
                  <c:v>#N/A</c:v>
                </c:pt>
                <c:pt idx="3">
                  <c:v>1.1599999999999999</c:v>
                </c:pt>
                <c:pt idx="4">
                  <c:v>#N/A</c:v>
                </c:pt>
                <c:pt idx="5">
                  <c:v>1.36</c:v>
                </c:pt>
                <c:pt idx="6">
                  <c:v>#N/A</c:v>
                </c:pt>
                <c:pt idx="7">
                  <c:v>1.42</c:v>
                </c:pt>
                <c:pt idx="8">
                  <c:v>#N/A</c:v>
                </c:pt>
                <c:pt idx="9">
                  <c:v>2.1</c:v>
                </c:pt>
              </c:numCache>
            </c:numRef>
          </c:val>
          <c:extLst>
            <c:ext xmlns:c16="http://schemas.microsoft.com/office/drawing/2014/chart" uri="{C3380CC4-5D6E-409C-BE32-E72D297353CC}">
              <c16:uniqueId val="{00000007-379F-4060-8FD5-5C1C27E57B30}"/>
            </c:ext>
          </c:extLst>
        </c:ser>
        <c:ser>
          <c:idx val="8"/>
          <c:order val="8"/>
          <c:tx>
            <c:strRef>
              <c:f>データシート!$A$35</c:f>
              <c:strCache>
                <c:ptCount val="1"/>
                <c:pt idx="0">
                  <c:v>羽咋市下水道事業会計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2.1800000000000002</c:v>
                </c:pt>
                <c:pt idx="2">
                  <c:v>#N/A</c:v>
                </c:pt>
                <c:pt idx="3">
                  <c:v>2.2799999999999998</c:v>
                </c:pt>
                <c:pt idx="4">
                  <c:v>#N/A</c:v>
                </c:pt>
                <c:pt idx="5">
                  <c:v>2.75</c:v>
                </c:pt>
                <c:pt idx="6">
                  <c:v>#N/A</c:v>
                </c:pt>
                <c:pt idx="7">
                  <c:v>2.71</c:v>
                </c:pt>
                <c:pt idx="8">
                  <c:v>#N/A</c:v>
                </c:pt>
                <c:pt idx="9">
                  <c:v>2.71</c:v>
                </c:pt>
              </c:numCache>
            </c:numRef>
          </c:val>
          <c:extLst>
            <c:ext xmlns:c16="http://schemas.microsoft.com/office/drawing/2014/chart" uri="{C3380CC4-5D6E-409C-BE32-E72D297353CC}">
              <c16:uniqueId val="{00000008-379F-4060-8FD5-5C1C27E57B30}"/>
            </c:ext>
          </c:extLst>
        </c:ser>
        <c:ser>
          <c:idx val="9"/>
          <c:order val="9"/>
          <c:tx>
            <c:strRef>
              <c:f>データシート!$A$36</c:f>
              <c:strCache>
                <c:ptCount val="1"/>
                <c:pt idx="0">
                  <c:v>羽咋市水道事業会計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11.96</c:v>
                </c:pt>
                <c:pt idx="2">
                  <c:v>#N/A</c:v>
                </c:pt>
                <c:pt idx="3">
                  <c:v>12.98</c:v>
                </c:pt>
                <c:pt idx="4">
                  <c:v>#N/A</c:v>
                </c:pt>
                <c:pt idx="5">
                  <c:v>13.66</c:v>
                </c:pt>
                <c:pt idx="6">
                  <c:v>#N/A</c:v>
                </c:pt>
                <c:pt idx="7">
                  <c:v>13.61</c:v>
                </c:pt>
                <c:pt idx="8">
                  <c:v>#N/A</c:v>
                </c:pt>
                <c:pt idx="9">
                  <c:v>13.12</c:v>
                </c:pt>
              </c:numCache>
            </c:numRef>
          </c:val>
          <c:extLst>
            <c:ext xmlns:c16="http://schemas.microsoft.com/office/drawing/2014/chart" uri="{C3380CC4-5D6E-409C-BE32-E72D297353CC}">
              <c16:uniqueId val="{00000009-379F-4060-8FD5-5C1C27E57B30}"/>
            </c:ext>
          </c:extLst>
        </c:ser>
        <c:dLbls>
          <c:showLegendKey val="0"/>
          <c:showVal val="0"/>
          <c:showCatName val="0"/>
          <c:showSerName val="0"/>
          <c:showPercent val="0"/>
          <c:showBubbleSize val="0"/>
        </c:dLbls>
        <c:gapWidth val="150"/>
        <c:overlap val="100"/>
        <c:axId val="244595584"/>
        <c:axId val="244595976"/>
      </c:barChart>
      <c:catAx>
        <c:axId val="24459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4595976"/>
        <c:crosses val="autoZero"/>
        <c:auto val="1"/>
        <c:lblAlgn val="ctr"/>
        <c:lblOffset val="100"/>
        <c:tickLblSkip val="1"/>
        <c:tickMarkSkip val="1"/>
        <c:noMultiLvlLbl val="0"/>
      </c:catAx>
      <c:valAx>
        <c:axId val="244595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595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1596</c:v>
                </c:pt>
                <c:pt idx="5">
                  <c:v>1577</c:v>
                </c:pt>
                <c:pt idx="8">
                  <c:v>1579</c:v>
                </c:pt>
                <c:pt idx="11">
                  <c:v>1671</c:v>
                </c:pt>
                <c:pt idx="14">
                  <c:v>1845</c:v>
                </c:pt>
              </c:numCache>
            </c:numRef>
          </c:val>
          <c:extLst>
            <c:ext xmlns:c16="http://schemas.microsoft.com/office/drawing/2014/chart" uri="{C3380CC4-5D6E-409C-BE32-E72D297353CC}">
              <c16:uniqueId val="{00000000-0759-43EA-B32C-28EE63F770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59-43EA-B32C-28EE63F770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43</c:v>
                </c:pt>
                <c:pt idx="3">
                  <c:v>43</c:v>
                </c:pt>
                <c:pt idx="6">
                  <c:v>0</c:v>
                </c:pt>
                <c:pt idx="9">
                  <c:v>0</c:v>
                </c:pt>
                <c:pt idx="12">
                  <c:v>0</c:v>
                </c:pt>
              </c:numCache>
            </c:numRef>
          </c:val>
          <c:extLst>
            <c:ext xmlns:c16="http://schemas.microsoft.com/office/drawing/2014/chart" uri="{C3380CC4-5D6E-409C-BE32-E72D297353CC}">
              <c16:uniqueId val="{00000002-0759-43EA-B32C-28EE63F770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197</c:v>
                </c:pt>
                <c:pt idx="3">
                  <c:v>103</c:v>
                </c:pt>
                <c:pt idx="6">
                  <c:v>106</c:v>
                </c:pt>
                <c:pt idx="9">
                  <c:v>105</c:v>
                </c:pt>
                <c:pt idx="12">
                  <c:v>99</c:v>
                </c:pt>
              </c:numCache>
            </c:numRef>
          </c:val>
          <c:extLst>
            <c:ext xmlns:c16="http://schemas.microsoft.com/office/drawing/2014/chart" uri="{C3380CC4-5D6E-409C-BE32-E72D297353CC}">
              <c16:uniqueId val="{00000003-0759-43EA-B32C-28EE63F770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545</c:v>
                </c:pt>
                <c:pt idx="3">
                  <c:v>568</c:v>
                </c:pt>
                <c:pt idx="6">
                  <c:v>570</c:v>
                </c:pt>
                <c:pt idx="9">
                  <c:v>551</c:v>
                </c:pt>
                <c:pt idx="12">
                  <c:v>549</c:v>
                </c:pt>
              </c:numCache>
            </c:numRef>
          </c:val>
          <c:extLst>
            <c:ext xmlns:c16="http://schemas.microsoft.com/office/drawing/2014/chart" uri="{C3380CC4-5D6E-409C-BE32-E72D297353CC}">
              <c16:uniqueId val="{00000004-0759-43EA-B32C-28EE63F770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59-43EA-B32C-28EE63F770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59-43EA-B32C-28EE63F770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1400</c:v>
                </c:pt>
                <c:pt idx="3">
                  <c:v>1393</c:v>
                </c:pt>
                <c:pt idx="6">
                  <c:v>1331</c:v>
                </c:pt>
                <c:pt idx="9">
                  <c:v>1436</c:v>
                </c:pt>
                <c:pt idx="12">
                  <c:v>1561</c:v>
                </c:pt>
              </c:numCache>
            </c:numRef>
          </c:val>
          <c:extLst>
            <c:ext xmlns:c16="http://schemas.microsoft.com/office/drawing/2014/chart" uri="{C3380CC4-5D6E-409C-BE32-E72D297353CC}">
              <c16:uniqueId val="{00000007-0759-43EA-B32C-28EE63F770F0}"/>
            </c:ext>
          </c:extLst>
        </c:ser>
        <c:dLbls>
          <c:showLegendKey val="0"/>
          <c:showVal val="0"/>
          <c:showCatName val="0"/>
          <c:showSerName val="0"/>
          <c:showPercent val="0"/>
          <c:showBubbleSize val="0"/>
        </c:dLbls>
        <c:gapWidth val="100"/>
        <c:overlap val="100"/>
        <c:axId val="538930936"/>
        <c:axId val="538925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589</c:v>
                </c:pt>
                <c:pt idx="2">
                  <c:v>#N/A</c:v>
                </c:pt>
                <c:pt idx="3">
                  <c:v>#N/A</c:v>
                </c:pt>
                <c:pt idx="4">
                  <c:v>530</c:v>
                </c:pt>
                <c:pt idx="5">
                  <c:v>#N/A</c:v>
                </c:pt>
                <c:pt idx="6">
                  <c:v>#N/A</c:v>
                </c:pt>
                <c:pt idx="7">
                  <c:v>428</c:v>
                </c:pt>
                <c:pt idx="8">
                  <c:v>#N/A</c:v>
                </c:pt>
                <c:pt idx="9">
                  <c:v>#N/A</c:v>
                </c:pt>
                <c:pt idx="10">
                  <c:v>421</c:v>
                </c:pt>
                <c:pt idx="11">
                  <c:v>#N/A</c:v>
                </c:pt>
                <c:pt idx="12">
                  <c:v>#N/A</c:v>
                </c:pt>
                <c:pt idx="13">
                  <c:v>364</c:v>
                </c:pt>
                <c:pt idx="14">
                  <c:v>#N/A</c:v>
                </c:pt>
              </c:numCache>
            </c:numRef>
          </c:val>
          <c:smooth val="0"/>
          <c:extLst>
            <c:ext xmlns:c16="http://schemas.microsoft.com/office/drawing/2014/chart" uri="{C3380CC4-5D6E-409C-BE32-E72D297353CC}">
              <c16:uniqueId val="{00000008-0759-43EA-B32C-28EE63F770F0}"/>
            </c:ext>
          </c:extLst>
        </c:ser>
        <c:dLbls>
          <c:showLegendKey val="0"/>
          <c:showVal val="0"/>
          <c:showCatName val="0"/>
          <c:showSerName val="0"/>
          <c:showPercent val="0"/>
          <c:showBubbleSize val="0"/>
        </c:dLbls>
        <c:marker val="1"/>
        <c:smooth val="0"/>
        <c:axId val="538930936"/>
        <c:axId val="538925056"/>
      </c:lineChart>
      <c:catAx>
        <c:axId val="538930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8925056"/>
        <c:crosses val="autoZero"/>
        <c:auto val="1"/>
        <c:lblAlgn val="ctr"/>
        <c:lblOffset val="100"/>
        <c:tickLblSkip val="1"/>
        <c:tickMarkSkip val="1"/>
        <c:noMultiLvlLbl val="0"/>
      </c:catAx>
      <c:valAx>
        <c:axId val="538925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8930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14880</c:v>
                </c:pt>
                <c:pt idx="5">
                  <c:v>14697</c:v>
                </c:pt>
                <c:pt idx="8">
                  <c:v>14474</c:v>
                </c:pt>
                <c:pt idx="11">
                  <c:v>14289</c:v>
                </c:pt>
                <c:pt idx="14">
                  <c:v>14210</c:v>
                </c:pt>
              </c:numCache>
            </c:numRef>
          </c:val>
          <c:extLst>
            <c:ext xmlns:c16="http://schemas.microsoft.com/office/drawing/2014/chart" uri="{C3380CC4-5D6E-409C-BE32-E72D297353CC}">
              <c16:uniqueId val="{00000000-BE8A-4A7E-B165-5FEFDFDE48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3040</c:v>
                </c:pt>
                <c:pt idx="5">
                  <c:v>2873</c:v>
                </c:pt>
                <c:pt idx="8">
                  <c:v>2774</c:v>
                </c:pt>
                <c:pt idx="11">
                  <c:v>2656</c:v>
                </c:pt>
                <c:pt idx="14">
                  <c:v>2460</c:v>
                </c:pt>
              </c:numCache>
            </c:numRef>
          </c:val>
          <c:extLst>
            <c:ext xmlns:c16="http://schemas.microsoft.com/office/drawing/2014/chart" uri="{C3380CC4-5D6E-409C-BE32-E72D297353CC}">
              <c16:uniqueId val="{00000001-BE8A-4A7E-B165-5FEFDFDE48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3671</c:v>
                </c:pt>
                <c:pt idx="5">
                  <c:v>4200</c:v>
                </c:pt>
                <c:pt idx="8">
                  <c:v>4715</c:v>
                </c:pt>
                <c:pt idx="11">
                  <c:v>4961</c:v>
                </c:pt>
                <c:pt idx="14">
                  <c:v>5458</c:v>
                </c:pt>
              </c:numCache>
            </c:numRef>
          </c:val>
          <c:extLst>
            <c:ext xmlns:c16="http://schemas.microsoft.com/office/drawing/2014/chart" uri="{C3380CC4-5D6E-409C-BE32-E72D297353CC}">
              <c16:uniqueId val="{00000002-BE8A-4A7E-B165-5FEFDFDE48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8A-4A7E-B165-5FEFDFDE48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8A-4A7E-B165-5FEFDFDE48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36</c:v>
                </c:pt>
                <c:pt idx="3">
                  <c:v>38</c:v>
                </c:pt>
                <c:pt idx="6">
                  <c:v>117</c:v>
                </c:pt>
                <c:pt idx="9">
                  <c:v>77</c:v>
                </c:pt>
                <c:pt idx="12">
                  <c:v>123</c:v>
                </c:pt>
              </c:numCache>
            </c:numRef>
          </c:val>
          <c:extLst>
            <c:ext xmlns:c16="http://schemas.microsoft.com/office/drawing/2014/chart" uri="{C3380CC4-5D6E-409C-BE32-E72D297353CC}">
              <c16:uniqueId val="{00000005-BE8A-4A7E-B165-5FEFDFDE48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1070</c:v>
                </c:pt>
                <c:pt idx="3">
                  <c:v>1142</c:v>
                </c:pt>
                <c:pt idx="6">
                  <c:v>1166</c:v>
                </c:pt>
                <c:pt idx="9">
                  <c:v>1132</c:v>
                </c:pt>
                <c:pt idx="12">
                  <c:v>1070</c:v>
                </c:pt>
              </c:numCache>
            </c:numRef>
          </c:val>
          <c:extLst>
            <c:ext xmlns:c16="http://schemas.microsoft.com/office/drawing/2014/chart" uri="{C3380CC4-5D6E-409C-BE32-E72D297353CC}">
              <c16:uniqueId val="{00000006-BE8A-4A7E-B165-5FEFDFDE48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784</c:v>
                </c:pt>
                <c:pt idx="3">
                  <c:v>734</c:v>
                </c:pt>
                <c:pt idx="6">
                  <c:v>705</c:v>
                </c:pt>
                <c:pt idx="9">
                  <c:v>757</c:v>
                </c:pt>
                <c:pt idx="12">
                  <c:v>709</c:v>
                </c:pt>
              </c:numCache>
            </c:numRef>
          </c:val>
          <c:extLst>
            <c:ext xmlns:c16="http://schemas.microsoft.com/office/drawing/2014/chart" uri="{C3380CC4-5D6E-409C-BE32-E72D297353CC}">
              <c16:uniqueId val="{00000007-BE8A-4A7E-B165-5FEFDFDE48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8159</c:v>
                </c:pt>
                <c:pt idx="3">
                  <c:v>7719</c:v>
                </c:pt>
                <c:pt idx="6">
                  <c:v>7273</c:v>
                </c:pt>
                <c:pt idx="9">
                  <c:v>6787</c:v>
                </c:pt>
                <c:pt idx="12">
                  <c:v>6332</c:v>
                </c:pt>
              </c:numCache>
            </c:numRef>
          </c:val>
          <c:extLst>
            <c:ext xmlns:c16="http://schemas.microsoft.com/office/drawing/2014/chart" uri="{C3380CC4-5D6E-409C-BE32-E72D297353CC}">
              <c16:uniqueId val="{00000008-BE8A-4A7E-B165-5FEFDFDE48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42</c:v>
                </c:pt>
                <c:pt idx="3">
                  <c:v>0</c:v>
                </c:pt>
                <c:pt idx="6">
                  <c:v>0</c:v>
                </c:pt>
                <c:pt idx="9">
                  <c:v>0</c:v>
                </c:pt>
                <c:pt idx="12">
                  <c:v>0</c:v>
                </c:pt>
              </c:numCache>
            </c:numRef>
          </c:val>
          <c:extLst>
            <c:ext xmlns:c16="http://schemas.microsoft.com/office/drawing/2014/chart" uri="{C3380CC4-5D6E-409C-BE32-E72D297353CC}">
              <c16:uniqueId val="{00000009-BE8A-4A7E-B165-5FEFDFDE48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13456</c:v>
                </c:pt>
                <c:pt idx="3">
                  <c:v>13144</c:v>
                </c:pt>
                <c:pt idx="6">
                  <c:v>12711</c:v>
                </c:pt>
                <c:pt idx="9">
                  <c:v>12397</c:v>
                </c:pt>
                <c:pt idx="12">
                  <c:v>12248</c:v>
                </c:pt>
              </c:numCache>
            </c:numRef>
          </c:val>
          <c:extLst>
            <c:ext xmlns:c16="http://schemas.microsoft.com/office/drawing/2014/chart" uri="{C3380CC4-5D6E-409C-BE32-E72D297353CC}">
              <c16:uniqueId val="{0000000A-BE8A-4A7E-B165-5FEFDFDE48DD}"/>
            </c:ext>
          </c:extLst>
        </c:ser>
        <c:dLbls>
          <c:showLegendKey val="0"/>
          <c:showVal val="0"/>
          <c:showCatName val="0"/>
          <c:showSerName val="0"/>
          <c:showPercent val="0"/>
          <c:showBubbleSize val="0"/>
        </c:dLbls>
        <c:gapWidth val="100"/>
        <c:overlap val="100"/>
        <c:axId val="538928976"/>
        <c:axId val="538924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1957</c:v>
                </c:pt>
                <c:pt idx="2">
                  <c:v>#N/A</c:v>
                </c:pt>
                <c:pt idx="3">
                  <c:v>#N/A</c:v>
                </c:pt>
                <c:pt idx="4">
                  <c:v>1007</c:v>
                </c:pt>
                <c:pt idx="5">
                  <c:v>#N/A</c:v>
                </c:pt>
                <c:pt idx="6">
                  <c:v>#N/A</c:v>
                </c:pt>
                <c:pt idx="7">
                  <c:v>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E8A-4A7E-B165-5FEFDFDE48DD}"/>
            </c:ext>
          </c:extLst>
        </c:ser>
        <c:dLbls>
          <c:showLegendKey val="0"/>
          <c:showVal val="0"/>
          <c:showCatName val="0"/>
          <c:showSerName val="0"/>
          <c:showPercent val="0"/>
          <c:showBubbleSize val="0"/>
        </c:dLbls>
        <c:marker val="1"/>
        <c:smooth val="0"/>
        <c:axId val="538928976"/>
        <c:axId val="538924664"/>
      </c:lineChart>
      <c:catAx>
        <c:axId val="53892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8924664"/>
        <c:crosses val="autoZero"/>
        <c:auto val="1"/>
        <c:lblAlgn val="ctr"/>
        <c:lblOffset val="100"/>
        <c:tickLblSkip val="1"/>
        <c:tickMarkSkip val="1"/>
        <c:noMultiLvlLbl val="0"/>
      </c:catAx>
      <c:valAx>
        <c:axId val="538924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8928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997</c:v>
                </c:pt>
                <c:pt idx="1">
                  <c:v>1004</c:v>
                </c:pt>
                <c:pt idx="2">
                  <c:v>1175</c:v>
                </c:pt>
              </c:numCache>
            </c:numRef>
          </c:val>
          <c:extLst>
            <c:ext xmlns:c16="http://schemas.microsoft.com/office/drawing/2014/chart" uri="{C3380CC4-5D6E-409C-BE32-E72D297353CC}">
              <c16:uniqueId val="{00000000-8F99-43D8-9692-19F7208F94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945</c:v>
                </c:pt>
                <c:pt idx="1">
                  <c:v>1027</c:v>
                </c:pt>
                <c:pt idx="2">
                  <c:v>1029</c:v>
                </c:pt>
              </c:numCache>
            </c:numRef>
          </c:val>
          <c:extLst>
            <c:ext xmlns:c16="http://schemas.microsoft.com/office/drawing/2014/chart" uri="{C3380CC4-5D6E-409C-BE32-E72D297353CC}">
              <c16:uniqueId val="{00000001-8F99-43D8-9692-19F7208F94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2093</c:v>
                </c:pt>
                <c:pt idx="1">
                  <c:v>2172</c:v>
                </c:pt>
                <c:pt idx="2">
                  <c:v>2497</c:v>
                </c:pt>
              </c:numCache>
            </c:numRef>
          </c:val>
          <c:extLst>
            <c:ext xmlns:c16="http://schemas.microsoft.com/office/drawing/2014/chart" uri="{C3380CC4-5D6E-409C-BE32-E72D297353CC}">
              <c16:uniqueId val="{00000002-8F99-43D8-9692-19F7208F947A}"/>
            </c:ext>
          </c:extLst>
        </c:ser>
        <c:dLbls>
          <c:showLegendKey val="0"/>
          <c:showVal val="0"/>
          <c:showCatName val="0"/>
          <c:showSerName val="0"/>
          <c:showPercent val="0"/>
          <c:showBubbleSize val="0"/>
        </c:dLbls>
        <c:gapWidth val="120"/>
        <c:overlap val="100"/>
        <c:axId val="538930544"/>
        <c:axId val="538927800"/>
      </c:barChart>
      <c:catAx>
        <c:axId val="53893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8927800"/>
        <c:crosses val="autoZero"/>
        <c:auto val="1"/>
        <c:lblAlgn val="ctr"/>
        <c:lblOffset val="100"/>
        <c:tickLblSkip val="1"/>
        <c:tickMarkSkip val="1"/>
        <c:noMultiLvlLbl val="0"/>
      </c:catAx>
      <c:valAx>
        <c:axId val="5389278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893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{76A832BA-939F-4409-80DA-C0BDFBD516D6}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9CB-495F-AA41-0933A1E8B3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{C6DD9717-59A3-401A-941C-1FBBAC7CACC5}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CB-495F-AA41-0933A1E8B3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{E2D75B69-548E-46BF-B1CD-172B9BAF6C92}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CB-495F-AA41-0933A1E8B3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{7092DD68-93B6-4C84-824B-6808BBAF9011}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CB-495F-AA41-0933A1E8B3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{D3BFF868-D8B2-4E2C-9670-974324D6ACC3}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CB-495F-AA41-0933A1E8B352}"/>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{10FAC739-8CB4-4226-9406-E0D708C87CFE}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9CB-495F-AA41-0933A1E8B352}"/>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{30E47863-EC49-40A1-9CC5-F8373F5BC6BC}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9CB-495F-AA41-0933A1E8B35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{A805F1CF-1B46-4844-8028-A736D922E793}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9CB-495F-AA41-0933A1E8B35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{B0DFB355-C1DB-4DB2-B4E1-8FC01467CFE6}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9CB-495F-AA41-0933A1E8B3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c:v>
                </c:pt>
                <c:pt idx="8">
                  <c:v>66.7</c:v>
                </c:pt>
                <c:pt idx="16">
                  <c:v>67.7</c:v>
                </c:pt>
                <c:pt idx="24">
                  <c:v>68.900000000000006</c:v>
                </c:pt>
                <c:pt idx="32">
                  <c:v>70</c:v>
                </c:pt>
              </c:numCache>
            </c:numRef>
          </c:xVal>
          <c:yVal>
            <c:numRef>
              <c:f>公会計指標分析・財政指標組合せ分析表!$BP$51:$DC$51</c:f>
              <c:numCache>
                <c:formatCode>#,##0.0;"▲ "#,##0.0</c:formatCode>
                <c:ptCount val="40"/>
                <c:pt idx="0">
                  <c:v>36.200000000000003</c:v>
                </c:pt>
                <c:pt idx="8">
                  <c:v>18.7</c:v>
                </c:pt>
                <c:pt idx="16">
                  <c:v>0.1</c:v>
                </c:pt>
              </c:numCache>
            </c:numRef>
          </c:yVal>
          <c:smooth val="0"/>
          <c:extLst>
            <c:ext xmlns:c16="http://schemas.microsoft.com/office/drawing/2014/chart" uri="{C3380CC4-5D6E-409C-BE32-E72D297353CC}">
              <c16:uniqueId val="{00000009-49CB-495F-AA41-0933A1E8B35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{BE2B1918-F0DE-4C41-B1FD-38B8BB85E834}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9CB-495F-AA41-0933A1E8B35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{54247DEA-9998-4607-B65E-0D81FDF25434}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CB-495F-AA41-0933A1E8B3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{FA373984-1FEE-4C5A-AFF0-004DE246AF16}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CB-495F-AA41-0933A1E8B3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{DCB6FD4F-3752-4A6D-B5FB-FA9341CE08FC}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CB-495F-AA41-0933A1E8B3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{4FFF55AD-B98B-4405-AADB-64411CA07809}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CB-495F-AA41-0933A1E8B352}"/>
                </c:ext>
              </c:extLst>
            </c:dLbl>
            <c:dLbl>
              <c:idx val="8"/>
              <c:layout>
                <c:manualLayout>
                  <c:x val="-2.5576095379908282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{8603B1AA-F4EA-4AC0-818A-D1A1190C14ED}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9CB-495F-AA41-0933A1E8B352}"/>
                </c:ext>
              </c:extLst>
            </c:dLbl>
            <c:dLbl>
              <c:idx val="16"/>
              <c:layout>
                <c:manualLayout>
                  <c:x val="-3.8584855739898179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{2674DF14-57B1-48B5-8101-ABD9CAEA8233}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9CB-495F-AA41-0933A1E8B35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{BE37232F-031D-4DB6-849F-4A0AEFAB09A0}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9CB-495F-AA41-0933A1E8B35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{81AA0ECB-412E-4407-ABC9-B07F447DD75B}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9CB-495F-AA41-0933A1E8B3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49CB-495F-AA41-0933A1E8B352}"/>
            </c:ext>
          </c:extLst>
        </c:ser>
        <c:dLbls>
          <c:showLegendKey val="0"/>
          <c:showVal val="1"/>
          <c:showCatName val="0"/>
          <c:showSerName val="0"/>
          <c:showPercent val="0"/>
          <c:showBubbleSize val="0"/>
        </c:dLbls>
        <c:axId val="46179840"/>
        <c:axId val="46181760"/>
      </c:scatterChart>
      <c:valAx>
        <c:axId val="46179840"/>
        <c:scaling>
          <c:orientation val="maxMin"/>
          <c:max val="69"/>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{4E152720-69A5-414F-AAB1-8C137B9FB496}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CAB-4DC4-938F-11E0192C0A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{8DFE4B36-F7AB-48C4-99E6-91BCC5F76DE8}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AB-4DC4-938F-11E0192C0A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{1C03E8AF-05AE-49D6-81A0-89B74E1C5D2A}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AB-4DC4-938F-11E0192C0A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{95C3F1D5-6900-4371-8161-C93FACE550E6}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AB-4DC4-938F-11E0192C0A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{68FD1F1D-B88E-4AEA-A748-69B0B700FFA9}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AB-4DC4-938F-11E0192C0A5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{E17A6B51-43A5-4F63-B2A0-9AAA0ED7FC93}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CAB-4DC4-938F-11E0192C0A5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{3FE5F2B5-12F0-4666-ACEC-C80B947914E2}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CAB-4DC4-938F-11E0192C0A5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{4370F845-B259-4A90-85DE-F24306797F36}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CAB-4DC4-938F-11E0192C0A5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{AAE8DEE2-D74A-45D4-8805-B0C8AA52BBE3}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CAB-4DC4-938F-11E0192C0A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11.5</c:v>
                </c:pt>
                <c:pt idx="16">
                  <c:v>9.5</c:v>
                </c:pt>
                <c:pt idx="24">
                  <c:v>8.4</c:v>
                </c:pt>
                <c:pt idx="32">
                  <c:v>7.1</c:v>
                </c:pt>
              </c:numCache>
            </c:numRef>
          </c:xVal>
          <c:yVal>
            <c:numRef>
              <c:f>公会計指標分析・財政指標組合せ分析表!$BP$73:$DC$73</c:f>
              <c:numCache>
                <c:formatCode>#,##0.0;"▲ "#,##0.0</c:formatCode>
                <c:ptCount val="40"/>
                <c:pt idx="0">
                  <c:v>36.200000000000003</c:v>
                </c:pt>
                <c:pt idx="8">
                  <c:v>18.7</c:v>
                </c:pt>
                <c:pt idx="16">
                  <c:v>0.1</c:v>
                </c:pt>
              </c:numCache>
            </c:numRef>
          </c:yVal>
          <c:smooth val="0"/>
          <c:extLst>
            <c:ext xmlns:c16="http://schemas.microsoft.com/office/drawing/2014/chart" uri="{C3380CC4-5D6E-409C-BE32-E72D297353CC}">
              <c16:uniqueId val="{00000009-CCAB-4DC4-938F-11E0192C0A5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{4A725FE7-C3E3-4C4D-94B0-9F26A370D1DE}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CAB-4DC4-938F-11E0192C0A5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{1DFDDEC0-BFCA-4A3F-A4F3-0A62E5CE1BA5}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AB-4DC4-938F-11E0192C0A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{ADEABEF0-59EB-4210-B65B-3005036F30D5}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AB-4DC4-938F-11E0192C0A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{B7B8E4C9-CC89-42AE-AD29-86EDEDEFEA72}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AB-4DC4-938F-11E0192C0A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{DC145317-47BA-4F65-9B26-8D1789C3A3A9}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AB-4DC4-938F-11E0192C0A5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{50E97B6F-081A-416A-9056-E608599B6595}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CAB-4DC4-938F-11E0192C0A5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{48C82EF3-6D63-4874-8D5A-7179D99BEE72}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CAB-4DC4-938F-11E0192C0A5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{5E5B2DB7-7CE5-461F-88FF-EB817C18CE21}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CAB-4DC4-938F-11E0192C0A5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{E39CDF7B-9157-4B00-8168-A737BBD6D64E}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CAB-4DC4-938F-11E0192C0A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CCAB-4DC4-938F-11E0192C0A52}"/>
            </c:ext>
          </c:extLst>
        </c:ser>
        <c:dLbls>
          <c:showLegendKey val="0"/>
          <c:showVal val="1"/>
          <c:showCatName val="0"/>
          <c:showSerName val="0"/>
          <c:showPercent val="0"/>
          <c:showBubbleSize val="0"/>
        </c:dLbls>
        <c:axId val="84219776"/>
        <c:axId val="84234240"/>
      </c:scatterChart>
      <c:valAx>
        <c:axId val="84219776"/>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484B342F-1F82-430B-8326-1EC10B4DDA01}"/>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2D70B6E-B971-4FD2-98A0-60B38EC83239}"/>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原子力発電施設等立地地域振興債等の償還終了や</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年度に実施した繰上償還によって元利償還金が減少したこと</a:t>
          </a:r>
          <a:r>
            <a:rPr lang="ja-JP" altLang="ja-JP" sz="1100">
              <a:solidFill>
                <a:schemeClr val="dk1"/>
              </a:solidFill>
              <a:effectLst/>
              <a:latin typeface="+mn-lt"/>
              <a:ea typeface="+mn-ea"/>
              <a:cs typeface="+mn-cs"/>
            </a:rPr>
            <a:t>などにより</a:t>
          </a:r>
          <a:r>
            <a:rPr kumimoji="1" lang="ja-JP" altLang="ja-JP" sz="1100">
              <a:solidFill>
                <a:schemeClr val="dk1"/>
              </a:solidFill>
              <a:effectLst/>
              <a:latin typeface="+mn-lt"/>
              <a:ea typeface="+mn-ea"/>
              <a:cs typeface="+mn-cs"/>
            </a:rPr>
            <a:t>実質公債費比率（分子）が減少した。</a:t>
          </a:r>
          <a:endParaRPr lang="ja-JP" altLang="ja-JP" sz="1400">
            <a:effectLst/>
          </a:endParaRPr>
        </a:p>
        <a:p>
          <a:r>
            <a:rPr kumimoji="1" lang="ja-JP" altLang="ja-JP" sz="1100">
              <a:solidFill>
                <a:schemeClr val="dk1"/>
              </a:solidFill>
              <a:effectLst/>
              <a:latin typeface="+mn-lt"/>
              <a:ea typeface="+mn-ea"/>
              <a:cs typeface="+mn-cs"/>
            </a:rPr>
            <a:t>　しかしながら、今後は羽咋郡市広域圏事務組合の埋め立て処分場の建設事業分の元金償還がはじまることや駅周辺整備、公共施設の大規模改修等にかかる市債の発行の増加などの影響もあり、元利償還金は上昇する見込であるため、引き続き繰上償還を行い公債費負担の軽減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対象の減債基金については、利用していない。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近年は、中期財政計画に基づき事業を厳選し、地方債の発行を抑制すると同時に、繰上償還による公債費負担の軽減の取り組みを行ったことにより、将来負担見込みの分子は減少傾向にある。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羽咋郡市広域圏事務組合による大型建設事業（羽咋郡市広域圏事務組合のごみ処理施設、火葬場建設等）や、駅周辺整備事業、老朽化施設の大規模改修事業により、地方債の現在高の上昇は見込まれているが、交付税措置率の高い地方債を充当することで大幅な悪化影響とはならない見込みであり、将来負担比率は横ばいで推移すると見込ま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石川県羽咋市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年度末時点で当市の財政調整基金残高は約</a:t>
          </a:r>
          <a:r>
            <a:rPr kumimoji="1" lang="en-US" altLang="ja-JP" sz="1100" b="0" i="0" baseline="0">
              <a:solidFill>
                <a:schemeClr val="dk1"/>
              </a:solidFill>
              <a:effectLst/>
              <a:latin typeface="+mn-lt"/>
              <a:ea typeface="+mn-ea"/>
              <a:cs typeface="+mn-cs"/>
            </a:rPr>
            <a:t>4.3</a:t>
          </a:r>
          <a:r>
            <a:rPr kumimoji="1" lang="ja-JP" altLang="ja-JP" sz="1100" b="0" i="0" baseline="0">
              <a:solidFill>
                <a:schemeClr val="dk1"/>
              </a:solidFill>
              <a:effectLst/>
              <a:latin typeface="+mn-lt"/>
              <a:ea typeface="+mn-ea"/>
              <a:cs typeface="+mn-cs"/>
            </a:rPr>
            <a:t>億円であり、適正規模といわれる</a:t>
          </a:r>
          <a:r>
            <a:rPr kumimoji="1" lang="ja-JP" altLang="en-US" sz="1100" b="0" i="0" baseline="0">
              <a:solidFill>
                <a:schemeClr val="dk1"/>
              </a:solidFill>
              <a:effectLst/>
              <a:latin typeface="+mn-lt"/>
              <a:ea typeface="+mn-ea"/>
              <a:cs typeface="+mn-cs"/>
            </a:rPr>
            <a:t>標準財政</a:t>
          </a:r>
          <a:r>
            <a:rPr kumimoji="1" lang="ja-JP" altLang="ja-JP" sz="1100" b="0" i="0" baseline="0">
              <a:solidFill>
                <a:schemeClr val="dk1"/>
              </a:solidFill>
              <a:effectLst/>
              <a:latin typeface="+mn-lt"/>
              <a:ea typeface="+mn-ea"/>
              <a:cs typeface="+mn-cs"/>
            </a:rPr>
            <a:t>規模の</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割程度に満たなかったため、適正規模まで早急に積み立てる必要があった。また、今後の公債費の頂点が令和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年度と推計されてい</a:t>
          </a:r>
          <a:r>
            <a:rPr kumimoji="1" lang="ja-JP" altLang="en-US" sz="1100" b="0" i="0" baseline="0">
              <a:solidFill>
                <a:schemeClr val="dk1"/>
              </a:solidFill>
              <a:effectLst/>
              <a:latin typeface="+mn-lt"/>
              <a:ea typeface="+mn-ea"/>
              <a:cs typeface="+mn-cs"/>
            </a:rPr>
            <a:t>た</a:t>
          </a:r>
          <a:r>
            <a:rPr kumimoji="1" lang="ja-JP" altLang="ja-JP" sz="1100" b="0" i="0" baseline="0">
              <a:solidFill>
                <a:schemeClr val="dk1"/>
              </a:solidFill>
              <a:effectLst/>
              <a:latin typeface="+mn-lt"/>
              <a:ea typeface="+mn-ea"/>
              <a:cs typeface="+mn-cs"/>
            </a:rPr>
            <a:t>ため、その財源として減債基金を積み増す必要があった。これらの背景から、当市では職員数の削減による人件費の抑制や各事業経費節減などにより歳出抑制を実施するとともに、自主財源の確保に努めてきた。とりわけふるさと納税推進事業を展開し、寄付総額の増加を図ってきた。その結果、ふるさと納税総額が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億円、平成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3.8</a:t>
          </a:r>
          <a:r>
            <a:rPr kumimoji="1" lang="ja-JP" altLang="ja-JP" sz="1100" b="0" i="0" baseline="0">
              <a:solidFill>
                <a:schemeClr val="dk1"/>
              </a:solidFill>
              <a:effectLst/>
              <a:latin typeface="+mn-lt"/>
              <a:ea typeface="+mn-ea"/>
              <a:cs typeface="+mn-cs"/>
            </a:rPr>
            <a:t>億円、令和元年度</a:t>
          </a:r>
          <a:r>
            <a:rPr kumimoji="1" lang="en-US" altLang="ja-JP" sz="1100" b="0" i="0" baseline="0">
              <a:solidFill>
                <a:schemeClr val="dk1"/>
              </a:solidFill>
              <a:effectLst/>
              <a:latin typeface="+mn-lt"/>
              <a:ea typeface="+mn-ea"/>
              <a:cs typeface="+mn-cs"/>
            </a:rPr>
            <a:t>5.3</a:t>
          </a:r>
          <a:r>
            <a:rPr kumimoji="1" lang="ja-JP" altLang="ja-JP" sz="1100" b="0" i="0" baseline="0">
              <a:solidFill>
                <a:schemeClr val="dk1"/>
              </a:solidFill>
              <a:effectLst/>
              <a:latin typeface="+mn-lt"/>
              <a:ea typeface="+mn-ea"/>
              <a:cs typeface="+mn-cs"/>
            </a:rPr>
            <a:t>億円、令和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3.8</a:t>
          </a:r>
          <a:r>
            <a:rPr kumimoji="1" lang="ja-JP" altLang="ja-JP" sz="1100" b="0" i="0" baseline="0">
              <a:solidFill>
                <a:schemeClr val="dk1"/>
              </a:solidFill>
              <a:effectLst/>
              <a:latin typeface="+mn-lt"/>
              <a:ea typeface="+mn-ea"/>
              <a:cs typeface="+mn-cs"/>
            </a:rPr>
            <a:t>億円</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4.0</a:t>
          </a:r>
          <a:r>
            <a:rPr kumimoji="1" lang="ja-JP" altLang="en-US" sz="1100" b="0" i="0" baseline="0">
              <a:solidFill>
                <a:schemeClr val="dk1"/>
              </a:solidFill>
              <a:effectLst/>
              <a:latin typeface="+mn-lt"/>
              <a:ea typeface="+mn-ea"/>
              <a:cs typeface="+mn-cs"/>
            </a:rPr>
            <a:t>億円</a:t>
          </a:r>
          <a:r>
            <a:rPr kumimoji="1" lang="ja-JP" altLang="ja-JP" sz="1100" b="0" i="0" baseline="0">
              <a:solidFill>
                <a:schemeClr val="dk1"/>
              </a:solidFill>
              <a:effectLst/>
              <a:latin typeface="+mn-lt"/>
              <a:ea typeface="+mn-ea"/>
              <a:cs typeface="+mn-cs"/>
            </a:rPr>
            <a:t>と大幅に増額した。このために生じた余剰財源を、財政調整基金や減債基金、そして寄付者の使途希望に沿うものとして、まちづくり基金等に積み立ててきたことで、基金全体の総額が増加した。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年度末で、財政調整基金は</a:t>
          </a:r>
          <a:r>
            <a:rPr kumimoji="1" lang="en-US" altLang="ja-JP" sz="1100">
              <a:solidFill>
                <a:schemeClr val="dk1"/>
              </a:solidFill>
              <a:effectLst/>
              <a:latin typeface="+mn-lt"/>
              <a:ea typeface="+mn-ea"/>
              <a:cs typeface="+mn-cs"/>
            </a:rPr>
            <a:t>11.8</a:t>
          </a:r>
          <a:r>
            <a:rPr kumimoji="1" lang="ja-JP" altLang="ja-JP" sz="1100">
              <a:solidFill>
                <a:schemeClr val="dk1"/>
              </a:solidFill>
              <a:effectLst/>
              <a:latin typeface="+mn-lt"/>
              <a:ea typeface="+mn-ea"/>
              <a:cs typeface="+mn-cs"/>
            </a:rPr>
            <a:t>億円であり、標準財政規模の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割である</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億円は満たしているものの、近年多発する災害や老朽化公共施設の大規模改修などによる財政需要の増加への備えとして、令和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年度以降も積み立てを継続していく。</a:t>
          </a:r>
          <a:endParaRPr lang="ja-JP" altLang="ja-JP" sz="1400">
            <a:effectLst/>
          </a:endParaRPr>
        </a:p>
        <a:p>
          <a:r>
            <a:rPr kumimoji="1" lang="ja-JP" altLang="ja-JP" sz="1100">
              <a:solidFill>
                <a:schemeClr val="dk1"/>
              </a:solidFill>
              <a:effectLst/>
              <a:latin typeface="+mn-lt"/>
              <a:ea typeface="+mn-ea"/>
              <a:cs typeface="+mn-cs"/>
            </a:rPr>
            <a:t>　減債基金については、令和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年度以降の市債の繰上償還の財源として取り崩しを行い、公債費の平準化を図る。</a:t>
          </a:r>
          <a:endParaRPr lang="ja-JP" altLang="ja-JP" sz="1400">
            <a:effectLst/>
          </a:endParaRPr>
        </a:p>
        <a:p>
          <a:r>
            <a:rPr kumimoji="1" lang="ja-JP" altLang="ja-JP" sz="1100">
              <a:solidFill>
                <a:schemeClr val="dk1"/>
              </a:solidFill>
              <a:effectLst/>
              <a:latin typeface="+mn-lt"/>
              <a:ea typeface="+mn-ea"/>
              <a:cs typeface="+mn-cs"/>
            </a:rPr>
            <a:t>　その他目的基金については、各基金の目的に応じて、適宜、取り崩し、積み立てを実施していく。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まちづくり基金は、市の</a:t>
          </a:r>
          <a:r>
            <a:rPr lang="ja-JP" altLang="ja-JP" sz="1100" b="0" i="0" baseline="0">
              <a:solidFill>
                <a:schemeClr val="dk1"/>
              </a:solidFill>
              <a:effectLst/>
              <a:latin typeface="+mn-lt"/>
              <a:ea typeface="+mn-ea"/>
              <a:cs typeface="+mn-cs"/>
            </a:rPr>
            <a:t>都市開発事業及び地方創生事業の推進のための財源として活用している。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退職手当基金は、市</a:t>
          </a:r>
          <a:r>
            <a:rPr lang="ja-JP" altLang="ja-JP" sz="1100" b="0" i="0" baseline="0">
              <a:solidFill>
                <a:schemeClr val="dk1"/>
              </a:solidFill>
              <a:effectLst/>
              <a:latin typeface="+mn-lt"/>
              <a:ea typeface="+mn-ea"/>
              <a:cs typeface="+mn-cs"/>
            </a:rPr>
            <a:t>職員の退職手当に要する経費に応じて、その一部に充てている。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漁業振興基金は、市内の漁港の維持管理費に活用している。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定住促進住宅基金は、市定住促進住宅</a:t>
          </a:r>
          <a:r>
            <a:rPr lang="ja-JP" altLang="ja-JP" sz="1100" b="0" i="0" baseline="0">
              <a:solidFill>
                <a:schemeClr val="dk1"/>
              </a:solidFill>
              <a:effectLst/>
              <a:latin typeface="+mn-lt"/>
              <a:ea typeface="+mn-ea"/>
              <a:cs typeface="+mn-cs"/>
            </a:rPr>
            <a:t>の修繕、改良等の事業に要する費用に充てている。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服部福祉</a:t>
          </a:r>
          <a:r>
            <a:rPr lang="ja-JP" altLang="ja-JP" sz="1100" b="0" i="0" baseline="0">
              <a:solidFill>
                <a:schemeClr val="dk1"/>
              </a:solidFill>
              <a:effectLst/>
              <a:latin typeface="+mn-lt"/>
              <a:ea typeface="+mn-ea"/>
              <a:cs typeface="+mn-cs"/>
            </a:rPr>
            <a:t>基金は、果実運用をしており、その利子（収益）は、母子寡婦福祉等の振興事業に活用している。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まちづくり基金は、ふるさと納税寄付金の地方創生事業への使途希望の増加により、現年度事業に充当しきれないものを当該基金に積み</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立てをしたために増加した。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退職手当基金は、市</a:t>
          </a:r>
          <a:r>
            <a:rPr lang="ja-JP" altLang="ja-JP" sz="1100" b="0" i="0" baseline="0">
              <a:solidFill>
                <a:schemeClr val="dk1"/>
              </a:solidFill>
              <a:effectLst/>
              <a:latin typeface="+mn-lt"/>
              <a:ea typeface="+mn-ea"/>
              <a:cs typeface="+mn-cs"/>
            </a:rPr>
            <a:t>職員の退職手当に活用しているため、減少している。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漁業振興基金は、市内の漁港の維持管理費に活用しているため、減少している。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定住促進住宅基金は、定住促進住宅の修繕、改良等に活用していると同時に、家賃収入を積み立てているため、増加している。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　まちづくり基金は、令和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年度以降の地方創生事業の財源として取り崩し、活用していく。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漁業振興基金は、市内の漁港の維持管理費、施設の管理事業に活用していく。積み立てについては、未定である。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定住促進住宅基金は、定住促進住宅の建て替え費用の財源として、今後も計画的に積み立てを行っていく。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服部福祉</a:t>
          </a:r>
          <a:r>
            <a:rPr lang="ja-JP" altLang="ja-JP" sz="1100" b="0" i="0" baseline="0">
              <a:solidFill>
                <a:schemeClr val="dk1"/>
              </a:solidFill>
              <a:effectLst/>
              <a:latin typeface="+mn-lt"/>
              <a:ea typeface="+mn-ea"/>
              <a:cs typeface="+mn-cs"/>
            </a:rPr>
            <a:t>基金については、今後も果実運用をし、運用益を母子寡婦福祉等の振興事業に活用していく。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基金残高は、</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年度末から令和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年度末までに、約</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億円増加している。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増加理由として、平成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年度末時点で当市の財政調整基金残高は</a:t>
          </a:r>
          <a:r>
            <a:rPr kumimoji="1" lang="en-US" altLang="ja-JP" sz="1100" b="0" i="0" baseline="0">
              <a:solidFill>
                <a:schemeClr val="dk1"/>
              </a:solidFill>
              <a:effectLst/>
              <a:latin typeface="+mn-lt"/>
              <a:ea typeface="+mn-ea"/>
              <a:cs typeface="+mn-cs"/>
            </a:rPr>
            <a:t>3.6</a:t>
          </a:r>
          <a:r>
            <a:rPr kumimoji="1" lang="ja-JP" altLang="ja-JP" sz="1100" b="0" i="0" baseline="0">
              <a:solidFill>
                <a:schemeClr val="dk1"/>
              </a:solidFill>
              <a:effectLst/>
              <a:latin typeface="+mn-lt"/>
              <a:ea typeface="+mn-ea"/>
              <a:cs typeface="+mn-cs"/>
            </a:rPr>
            <a:t>億円であり、適正規模といわれる標準財政規模の</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割程度を大きく下回っていたため、この金額を目途に余剰財源を最優先に積み立てしてきたことが要因である。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将来の、台風や大雪などによる</a:t>
          </a:r>
          <a:r>
            <a:rPr kumimoji="1" lang="ja-JP" altLang="ja-JP" sz="1100">
              <a:solidFill>
                <a:schemeClr val="dk1"/>
              </a:solidFill>
              <a:effectLst/>
              <a:latin typeface="+mn-lt"/>
              <a:ea typeface="+mn-ea"/>
              <a:cs typeface="+mn-cs"/>
            </a:rPr>
            <a:t>災害復旧費や人口減少による市税の減少、高齢化による扶助費の増加、公共施設の老朽化による大規模改修への備えとして、標準財政規模の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割を目途に引き続き積み立てていく方針である。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基金残高は、</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年度末から令和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年度末までに、約</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億円増加している。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近年実施した道の駅のと千里浜整備（</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億）、邑知公民館整備（</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億）などの大型事業の実施や</a:t>
          </a:r>
          <a:r>
            <a:rPr kumimoji="1" lang="ja-JP" altLang="en-US" sz="1100" b="0" i="0" baseline="0">
              <a:solidFill>
                <a:schemeClr val="dk1"/>
              </a:solidFill>
              <a:effectLst/>
              <a:latin typeface="+mn-lt"/>
              <a:ea typeface="+mn-ea"/>
              <a:cs typeface="+mn-cs"/>
            </a:rPr>
            <a:t>現在</a:t>
          </a:r>
          <a:r>
            <a:rPr kumimoji="1" lang="ja-JP" altLang="ja-JP" sz="1100" b="0" i="0" baseline="0">
              <a:solidFill>
                <a:schemeClr val="dk1"/>
              </a:solidFill>
              <a:effectLst/>
              <a:latin typeface="+mn-lt"/>
              <a:ea typeface="+mn-ea"/>
              <a:cs typeface="+mn-cs"/>
            </a:rPr>
            <a:t>実施され</a:t>
          </a:r>
          <a:r>
            <a:rPr kumimoji="1" lang="ja-JP" altLang="en-US" sz="1100" b="0" i="0" baseline="0">
              <a:solidFill>
                <a:schemeClr val="dk1"/>
              </a:solidFill>
              <a:effectLst/>
              <a:latin typeface="+mn-lt"/>
              <a:ea typeface="+mn-ea"/>
              <a:cs typeface="+mn-cs"/>
            </a:rPr>
            <a:t>てい</a:t>
          </a:r>
          <a:r>
            <a:rPr kumimoji="1" lang="ja-JP" altLang="ja-JP" sz="1100" b="0" i="0" baseline="0">
              <a:solidFill>
                <a:schemeClr val="dk1"/>
              </a:solidFill>
              <a:effectLst/>
              <a:latin typeface="+mn-lt"/>
              <a:ea typeface="+mn-ea"/>
              <a:cs typeface="+mn-cs"/>
            </a:rPr>
            <a:t>る駅周辺整備や老朽化施設の大規模改修にともない借り入れた市債の償還等により、今後、公債費が増加していくと推計されていることから、公債費の増大に対する対策として、余剰財源を減債基金へ積み立てしてきたことが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推計される公債費の増大に対する対策として、これまでに積み立てた減債基金を活用し、市債の繰上償還を計画的に実施し、公債費の平準化を図っていく方針である。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524CB2C-DF15-4EBA-B16C-AE5D502E10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D404DE0-717B-43EE-A919-7FF5D5FC1C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EBC247A9-A419-49E4-9AD7-40D8298C880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E7D9D2D5-3EEC-480F-864A-D81F98EFE82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59ADF81C-5D1E-4475-A9BE-A58E08024F1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DF3A5C5B-4CF5-409E-84CD-02D3E4AEB0A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AF564583-3AAE-417B-9FE5-49A329E6FE6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36857CF7-204E-40D6-8356-F7F64FB97E0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2138337A-964C-46FE-B69A-A426D4B47A2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B88E0C68-E626-4AC1-83A6-D61CE2A01B4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F7C4A0EF-9341-431B-9617-C70B1676995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F3698C7B-F234-48AF-8819-6C4148767EF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F4A43368-6038-49DF-8B5F-F2CF51F72BB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3E819F88-44E7-44D0-B14F-EE5CE930D84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8C07CCDA-CCFD-4B34-8C97-71EFFF431AD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42462CDC-1DA2-465E-9BC7-A35F3BE78D1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20,570
20,431
81.85
14,001,156
13,811,940
154,947
7,360,988
12,238,842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31EE2E7D-D87D-40B3-8097-750EEC36B91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832B1CAC-ABD3-41CC-80E4-83174DDE736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24FC40EC-58EE-4D75-ABB9-DEF97A5A561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A8C60994-6CD2-4067-BADC-4B290A04185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E2E31E90-F41E-4681-A01C-760C6F2B7DC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23AB90-CD35-40E8-9A95-03F02B3AB73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C916DC9E-08F9-4783-9DEF-0272ED30B55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460AE1EA-7B42-4147-88A8-DF59A595D8E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9666E145-8750-4DA7-8139-20A9DE19A91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9ADD2D87-AE0A-409A-85FD-9ED7604E290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7B68DCF3-99D4-4120-9CE9-76C5DBA4DFE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EB509DDA-411B-4EC9-A4B7-F138AA89A31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770D8043-8BA9-4599-B99A-8812CE61776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81DFBB80-0761-47B4-9A61-0649913388E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EC943BC5-F61C-4D74-9F23-FA265F4FED6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CFE0B6AB-85B1-499F-BC64-12B44DC3B99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A3458373-1FE8-462A-95B6-13069C53F18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1E8F832C-4BAB-4485-B715-02BE805ADDA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E5C282DD-8388-4DA2-954B-D1C120B6A7A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BB98E24A-2325-4847-87F7-435B9D25284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3BC9FA8B-3E64-4D8F-9E2B-E98BDA50851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2F26ACC1-9D71-4337-85EE-EA6ED47ADD0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637B09F6-64D0-442B-85B5-2F8E758A136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191EDCE0-4FA1-4F9D-8C41-A4BC35FB3A5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25D852E0-A6FB-4DC4-A324-6A9F97AF833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29C23EAA-EEA8-4C1F-A36F-03B38E7DA71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6FECF237-3ABA-4A72-A2FA-2E51E60F0A1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551F5206-44A0-47FC-8DB3-399DF8508F8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B993CCD8-EBB0-4A02-9A13-9CED92C7016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58A6B4E3-EC5F-4E27-9590-1D263E10E82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6E744637-7197-4F82-8BF5-E8E7BF8ACCF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5C924E43-6A2A-4F8F-9F8E-0B6051EACA8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C138E771-A58A-4180-8459-3A95D9ABDB7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587524B1-12C5-40A4-B8FC-FA72C5E3AF3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590C40F6-6B31-4D46-A517-452BF303B2E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有形資産について、学校、体育館、公民館等の施設割合が大きいことが特徴であるが、財政的事情等によりその更新や大規模改修が遅れている結果、類似団体と比較して、減価償却率が高くなっていると考えられる。公共施設等総合管理計画や個別施設計画をもとに、人口や利用者数等に応じた公共施設の適正な規模を検討し、計画的に統廃合・長寿命化を進め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7B100291-F6AC-4AB6-A23B-72587721A03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D193F6EB-4746-4770-AC4C-952A702F5B7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68DD1B63-0B2A-42F4-ACD0-857BD83D388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DE0FE824-1B02-4B8F-B154-16AD7044FF4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2F1AA2AB-959E-4E36-9BB7-65E6E6E9B3BB}"/>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6F527264-187B-4E2E-AAF7-95B24C05A91F}"/>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3B357DFD-F880-40D5-B88B-3AE092DC2FC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7B9C32F5-0B92-4D9A-8C69-859EBA8BC92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F4DCDC5B-E83C-4BAB-BBDD-C3E18E7D79B4}"/>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F43746BE-F8B3-4642-BDFA-DCC4F7B147C2}"/>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8A0D4324-5221-4212-A3AB-773661562F0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F3120AC7-AC8D-48DE-9539-366344F323BF}"/>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3E040F2A-0FD0-4F71-A6E0-81F5E7A84BE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B637640C-2949-486B-B7FB-BF27EE30F23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EFF1573C-E4EE-4C69-A16A-44BDA197E47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BE0CA16D-D834-4A72-B246-E43B509F074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1F2055D6-F114-4B25-AD72-7C72F64E603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2FAFCBA1-B172-4C54-B7FC-DA20444393F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71" name="直線コネクタ 70">
          <a:extLst>
            <a:ext uri="{FF2B5EF4-FFF2-40B4-BE49-F238E27FC236}">
              <a16:creationId xmlns:a16="http://schemas.microsoft.com/office/drawing/2014/main" id="{69E9EFC3-2C78-4AC1-AECD-E1F845D5B63D}"/>
            </a:ext>
          </a:extLst>
        </xdr:cNvPr>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2" name="有形固定資産減価償却率最小値テキスト">
          <a:extLst>
            <a:ext uri="{FF2B5EF4-FFF2-40B4-BE49-F238E27FC236}">
              <a16:creationId xmlns:a16="http://schemas.microsoft.com/office/drawing/2014/main" id="{B44CB739-EAF0-4B1E-A97D-E4FA2BB0F4D1}"/>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3" name="直線コネクタ 72">
          <a:extLst>
            <a:ext uri="{FF2B5EF4-FFF2-40B4-BE49-F238E27FC236}">
              <a16:creationId xmlns:a16="http://schemas.microsoft.com/office/drawing/2014/main" id="{122FC146-239E-4C0D-AE91-DB482B22DF6E}"/>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4" name="有形固定資産減価償却率最大値テキスト">
          <a:extLst>
            <a:ext uri="{FF2B5EF4-FFF2-40B4-BE49-F238E27FC236}">
              <a16:creationId xmlns:a16="http://schemas.microsoft.com/office/drawing/2014/main" id="{773060C0-36E6-4D1E-AF43-17C0A27CE482}"/>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5" name="直線コネクタ 74">
          <a:extLst>
            <a:ext uri="{FF2B5EF4-FFF2-40B4-BE49-F238E27FC236}">
              <a16:creationId xmlns:a16="http://schemas.microsoft.com/office/drawing/2014/main" id="{6446656C-3916-46B9-9C59-459B2317A7EE}"/>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6" name="有形固定資産減価償却率平均値テキスト">
          <a:extLst>
            <a:ext uri="{FF2B5EF4-FFF2-40B4-BE49-F238E27FC236}">
              <a16:creationId xmlns:a16="http://schemas.microsoft.com/office/drawing/2014/main" id="{AA2B1CD6-FC9B-458D-86BF-1F46E017688D}"/>
            </a:ext>
          </a:extLst>
        </xdr:cNvPr>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7" name="フローチャート: 判断 76">
          <a:extLst>
            <a:ext uri="{FF2B5EF4-FFF2-40B4-BE49-F238E27FC236}">
              <a16:creationId xmlns:a16="http://schemas.microsoft.com/office/drawing/2014/main" id="{7BF3934A-7138-48F3-BE9C-09DE51D9DA30}"/>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8" name="フローチャート: 判断 77">
          <a:extLst>
            <a:ext uri="{FF2B5EF4-FFF2-40B4-BE49-F238E27FC236}">
              <a16:creationId xmlns:a16="http://schemas.microsoft.com/office/drawing/2014/main" id="{7ED9B758-FC44-4FC0-AA02-5353C019255E}"/>
            </a:ext>
          </a:extLst>
        </xdr:cNvPr>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9" name="フローチャート: 判断 78">
          <a:extLst>
            <a:ext uri="{FF2B5EF4-FFF2-40B4-BE49-F238E27FC236}">
              <a16:creationId xmlns:a16="http://schemas.microsoft.com/office/drawing/2014/main" id="{2F368C66-3A88-4DE0-9772-C22844F8E821}"/>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80" name="フローチャート: 判断 79">
          <a:extLst>
            <a:ext uri="{FF2B5EF4-FFF2-40B4-BE49-F238E27FC236}">
              <a16:creationId xmlns:a16="http://schemas.microsoft.com/office/drawing/2014/main" id="{E4BBBB4E-C1EC-428D-9DDA-E317E3EF2F6E}"/>
            </a:ext>
          </a:extLst>
        </xdr:cNvPr>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81" name="フローチャート: 判断 80">
          <a:extLst>
            <a:ext uri="{FF2B5EF4-FFF2-40B4-BE49-F238E27FC236}">
              <a16:creationId xmlns:a16="http://schemas.microsoft.com/office/drawing/2014/main" id="{CBC9335B-C5D5-4031-842E-3FF7FBD48571}"/>
            </a:ext>
          </a:extLst>
        </xdr:cNvPr>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C6A761C8-5F86-439A-9F5C-3B6F0600DCA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DBD2A8AF-556B-43DC-9E20-AF9A4465A95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16BB4D4-FE6C-41D9-AAFD-8B8DA13B59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83BED2FA-443F-4C60-B16E-F731E742386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1A0B1E6C-A684-40AA-A477-6C300C4C764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49439</xdr:rowOff>
    </xdr:from>
    <xdr:to>
      <xdr:col>23</xdr:col>
      <xdr:colOff>136525</xdr:colOff>
      <xdr:row>31</xdr:row>
      <xdr:rowOff>151039</xdr:rowOff>
    </xdr:to>
    <xdr:sp macro="" textlink="">
      <xdr:nvSpPr>
        <xdr:cNvPr id="87" name="楕円 86">
          <a:extLst>
            <a:ext uri="{FF2B5EF4-FFF2-40B4-BE49-F238E27FC236}">
              <a16:creationId xmlns:a16="http://schemas.microsoft.com/office/drawing/2014/main" id="{F624A7FE-986B-4335-92AE-68FD5C9B6582}"/>
            </a:ext>
          </a:extLst>
        </xdr:cNvPr>
        <xdr:cNvSpPr/>
      </xdr:nvSpPr>
      <xdr:spPr>
        <a:xfrm>
          <a:off x="47117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27866</xdr:rowOff>
    </xdr:from>
    <xdr:ext cx="405111" cy="259045"/>
    <xdr:sp macro="" textlink="">
      <xdr:nvSpPr>
        <xdr:cNvPr id="88" name="有形固定資産減価償却率該当値テキスト">
          <a:extLst>
            <a:ext uri="{FF2B5EF4-FFF2-40B4-BE49-F238E27FC236}">
              <a16:creationId xmlns:a16="http://schemas.microsoft.com/office/drawing/2014/main" id="{62E2E4BA-6654-4E9D-A239-B99125E932BA}"/>
            </a:ext>
          </a:extLst>
        </xdr:cNvPr>
        <xdr:cNvSpPr txBox="1"/>
      </xdr:nvSpPr>
      <xdr:spPr>
        <a:xfrm>
          <a:off x="4813300" y="61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15512</xdr:rowOff>
    </xdr:from>
    <xdr:to>
      <xdr:col>19</xdr:col>
      <xdr:colOff>187325</xdr:colOff>
      <xdr:row>31</xdr:row>
      <xdr:rowOff>117112</xdr:rowOff>
    </xdr:to>
    <xdr:sp macro="" textlink="">
      <xdr:nvSpPr>
        <xdr:cNvPr id="89" name="楕円 88">
          <a:extLst>
            <a:ext uri="{FF2B5EF4-FFF2-40B4-BE49-F238E27FC236}">
              <a16:creationId xmlns:a16="http://schemas.microsoft.com/office/drawing/2014/main" id="{06659F5C-777B-4332-8AE9-1E51039B51A4}"/>
            </a:ext>
          </a:extLst>
        </xdr:cNvPr>
        <xdr:cNvSpPr/>
      </xdr:nvSpPr>
      <xdr:spPr>
        <a:xfrm>
          <a:off x="4000500" y="61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66312</xdr:rowOff>
    </xdr:from>
    <xdr:to>
      <xdr:col>23</xdr:col>
      <xdr:colOff>85725</xdr:colOff>
      <xdr:row>31</xdr:row>
      <xdr:rowOff>100239</xdr:rowOff>
    </xdr:to>
    <xdr:cxnSp macro="">
      <xdr:nvCxnSpPr>
        <xdr:cNvPr id="90" name="直線コネクタ 89">
          <a:extLst>
            <a:ext uri="{FF2B5EF4-FFF2-40B4-BE49-F238E27FC236}">
              <a16:creationId xmlns:a16="http://schemas.microsoft.com/office/drawing/2014/main" id="{C7C633EB-B8CE-4697-AFB0-8A6A2FC45C0E}"/>
            </a:ext>
          </a:extLst>
        </xdr:cNvPr>
        <xdr:cNvCxnSpPr/>
      </xdr:nvCxnSpPr>
      <xdr:spPr>
        <a:xfrm>
          <a:off x="4051300" y="6152787"/>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149951</xdr:rowOff>
    </xdr:from>
    <xdr:to>
      <xdr:col>15</xdr:col>
      <xdr:colOff>187325</xdr:colOff>
      <xdr:row>31</xdr:row>
      <xdr:rowOff>80101</xdr:rowOff>
    </xdr:to>
    <xdr:sp macro="" textlink="">
      <xdr:nvSpPr>
        <xdr:cNvPr id="91" name="楕円 90">
          <a:extLst>
            <a:ext uri="{FF2B5EF4-FFF2-40B4-BE49-F238E27FC236}">
              <a16:creationId xmlns:a16="http://schemas.microsoft.com/office/drawing/2014/main" id="{6E0E12BE-06A4-4B0C-826B-D52141702123}"/>
            </a:ext>
          </a:extLst>
        </xdr:cNvPr>
        <xdr:cNvSpPr/>
      </xdr:nvSpPr>
      <xdr:spPr>
        <a:xfrm>
          <a:off x="3238500" y="60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29301</xdr:rowOff>
    </xdr:from>
    <xdr:to>
      <xdr:col>19</xdr:col>
      <xdr:colOff>136525</xdr:colOff>
      <xdr:row>31</xdr:row>
      <xdr:rowOff>66312</xdr:rowOff>
    </xdr:to>
    <xdr:cxnSp macro="">
      <xdr:nvCxnSpPr>
        <xdr:cNvPr id="92" name="直線コネクタ 91">
          <a:extLst>
            <a:ext uri="{FF2B5EF4-FFF2-40B4-BE49-F238E27FC236}">
              <a16:creationId xmlns:a16="http://schemas.microsoft.com/office/drawing/2014/main" id="{7D24CB31-D664-42B9-9D71-628191264C1F}"/>
            </a:ext>
          </a:extLst>
        </xdr:cNvPr>
        <xdr:cNvCxnSpPr/>
      </xdr:nvCxnSpPr>
      <xdr:spPr>
        <a:xfrm>
          <a:off x="3289300" y="6115776"/>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119108</xdr:rowOff>
    </xdr:from>
    <xdr:to>
      <xdr:col>11</xdr:col>
      <xdr:colOff>187325</xdr:colOff>
      <xdr:row>31</xdr:row>
      <xdr:rowOff>49258</xdr:rowOff>
    </xdr:to>
    <xdr:sp macro="" textlink="">
      <xdr:nvSpPr>
        <xdr:cNvPr id="93" name="楕円 92">
          <a:extLst>
            <a:ext uri="{FF2B5EF4-FFF2-40B4-BE49-F238E27FC236}">
              <a16:creationId xmlns:a16="http://schemas.microsoft.com/office/drawing/2014/main" id="{7AF6E709-CB2F-43CD-9BD7-0136B16DF85B}"/>
            </a:ext>
          </a:extLst>
        </xdr:cNvPr>
        <xdr:cNvSpPr/>
      </xdr:nvSpPr>
      <xdr:spPr>
        <a:xfrm>
          <a:off x="2476500" y="60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169908</xdr:rowOff>
    </xdr:from>
    <xdr:to>
      <xdr:col>15</xdr:col>
      <xdr:colOff>136525</xdr:colOff>
      <xdr:row>31</xdr:row>
      <xdr:rowOff>29301</xdr:rowOff>
    </xdr:to>
    <xdr:cxnSp macro="">
      <xdr:nvCxnSpPr>
        <xdr:cNvPr id="94" name="直線コネクタ 93">
          <a:extLst>
            <a:ext uri="{FF2B5EF4-FFF2-40B4-BE49-F238E27FC236}">
              <a16:creationId xmlns:a16="http://schemas.microsoft.com/office/drawing/2014/main" id="{466B7ECE-2F19-43C4-93C2-0AE94F5A6BF9}"/>
            </a:ext>
          </a:extLst>
        </xdr:cNvPr>
        <xdr:cNvCxnSpPr/>
      </xdr:nvCxnSpPr>
      <xdr:spPr>
        <a:xfrm>
          <a:off x="2527300" y="6084933"/>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97518</xdr:rowOff>
    </xdr:from>
    <xdr:to>
      <xdr:col>7</xdr:col>
      <xdr:colOff>187325</xdr:colOff>
      <xdr:row>31</xdr:row>
      <xdr:rowOff>27668</xdr:rowOff>
    </xdr:to>
    <xdr:sp macro="" textlink="">
      <xdr:nvSpPr>
        <xdr:cNvPr id="95" name="楕円 94">
          <a:extLst>
            <a:ext uri="{FF2B5EF4-FFF2-40B4-BE49-F238E27FC236}">
              <a16:creationId xmlns:a16="http://schemas.microsoft.com/office/drawing/2014/main" id="{A5551212-8965-49B8-B2E5-D3369B4FA4C3}"/>
            </a:ext>
          </a:extLst>
        </xdr:cNvPr>
        <xdr:cNvSpPr/>
      </xdr:nvSpPr>
      <xdr:spPr>
        <a:xfrm>
          <a:off x="17145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148318</xdr:rowOff>
    </xdr:from>
    <xdr:to>
      <xdr:col>11</xdr:col>
      <xdr:colOff>136525</xdr:colOff>
      <xdr:row>30</xdr:row>
      <xdr:rowOff>169908</xdr:rowOff>
    </xdr:to>
    <xdr:cxnSp macro="">
      <xdr:nvCxnSpPr>
        <xdr:cNvPr id="96" name="直線コネクタ 95">
          <a:extLst>
            <a:ext uri="{FF2B5EF4-FFF2-40B4-BE49-F238E27FC236}">
              <a16:creationId xmlns:a16="http://schemas.microsoft.com/office/drawing/2014/main" id="{CDD1D4A1-60D0-44C8-80FF-87EF6C9366F7}"/>
            </a:ext>
          </a:extLst>
        </xdr:cNvPr>
        <xdr:cNvCxnSpPr/>
      </xdr:nvCxnSpPr>
      <xdr:spPr>
        <a:xfrm>
          <a:off x="1765300" y="606334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97" name="n_1aveValue有形固定資産減価償却率">
          <a:extLst>
            <a:ext uri="{FF2B5EF4-FFF2-40B4-BE49-F238E27FC236}">
              <a16:creationId xmlns:a16="http://schemas.microsoft.com/office/drawing/2014/main" id="{B9377D2B-766D-4D50-8482-63DC596A351F}"/>
            </a:ext>
          </a:extLst>
        </xdr:cNvPr>
        <xdr:cNvSpPr txBox="1"/>
      </xdr:nvSpPr>
      <xdr:spPr>
        <a:xfrm>
          <a:off x="38360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8" name="n_2aveValue有形固定資産減価償却率">
          <a:extLst>
            <a:ext uri="{FF2B5EF4-FFF2-40B4-BE49-F238E27FC236}">
              <a16:creationId xmlns:a16="http://schemas.microsoft.com/office/drawing/2014/main" id="{02A4B995-5827-426C-9796-640BBF0C289B}"/>
            </a:ext>
          </a:extLst>
        </xdr:cNvPr>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99" name="n_3aveValue有形固定資産減価償却率">
          <a:extLst>
            <a:ext uri="{FF2B5EF4-FFF2-40B4-BE49-F238E27FC236}">
              <a16:creationId xmlns:a16="http://schemas.microsoft.com/office/drawing/2014/main" id="{B829C385-E786-47D3-B85B-09C39C3085F1}"/>
            </a:ext>
          </a:extLst>
        </xdr:cNvPr>
        <xdr:cNvSpPr txBox="1"/>
      </xdr:nvSpPr>
      <xdr:spPr>
        <a:xfrm>
          <a:off x="2324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100" name="n_4aveValue有形固定資産減価償却率">
          <a:extLst>
            <a:ext uri="{FF2B5EF4-FFF2-40B4-BE49-F238E27FC236}">
              <a16:creationId xmlns:a16="http://schemas.microsoft.com/office/drawing/2014/main" id="{6DAD0370-62DB-4684-86D6-0026F409AE14}"/>
            </a:ext>
          </a:extLst>
        </xdr:cNvPr>
        <xdr:cNvSpPr txBox="1"/>
      </xdr:nvSpPr>
      <xdr:spPr>
        <a:xfrm>
          <a:off x="1562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108239</xdr:rowOff>
    </xdr:from>
    <xdr:ext cx="405111" cy="259045"/>
    <xdr:sp macro="" textlink="">
      <xdr:nvSpPr>
        <xdr:cNvPr id="101" name="n_1mainValue有形固定資産減価償却率">
          <a:extLst>
            <a:ext uri="{FF2B5EF4-FFF2-40B4-BE49-F238E27FC236}">
              <a16:creationId xmlns:a16="http://schemas.microsoft.com/office/drawing/2014/main" id="{0CF147AA-94A4-4F37-BEC4-11CBC5E77A6C}"/>
            </a:ext>
          </a:extLst>
        </xdr:cNvPr>
        <xdr:cNvSpPr txBox="1"/>
      </xdr:nvSpPr>
      <xdr:spPr>
        <a:xfrm>
          <a:off x="3836044" y="619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71228</xdr:rowOff>
    </xdr:from>
    <xdr:ext cx="405111" cy="259045"/>
    <xdr:sp macro="" textlink="">
      <xdr:nvSpPr>
        <xdr:cNvPr id="102" name="n_2mainValue有形固定資産減価償却率">
          <a:extLst>
            <a:ext uri="{FF2B5EF4-FFF2-40B4-BE49-F238E27FC236}">
              <a16:creationId xmlns:a16="http://schemas.microsoft.com/office/drawing/2014/main" id="{00A4F7C1-3005-4CC1-A57D-03245B9BF266}"/>
            </a:ext>
          </a:extLst>
        </xdr:cNvPr>
        <xdr:cNvSpPr txBox="1"/>
      </xdr:nvSpPr>
      <xdr:spPr>
        <a:xfrm>
          <a:off x="3086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40385</xdr:rowOff>
    </xdr:from>
    <xdr:ext cx="405111" cy="259045"/>
    <xdr:sp macro="" textlink="">
      <xdr:nvSpPr>
        <xdr:cNvPr id="103" name="n_3mainValue有形固定資産減価償却率">
          <a:extLst>
            <a:ext uri="{FF2B5EF4-FFF2-40B4-BE49-F238E27FC236}">
              <a16:creationId xmlns:a16="http://schemas.microsoft.com/office/drawing/2014/main" id="{FF8BAC99-AB2A-42AE-AFF6-B214E7108F8D}"/>
            </a:ext>
          </a:extLst>
        </xdr:cNvPr>
        <xdr:cNvSpPr txBox="1"/>
      </xdr:nvSpPr>
      <xdr:spPr>
        <a:xfrm>
          <a:off x="2324744" y="6126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18795</xdr:rowOff>
    </xdr:from>
    <xdr:ext cx="405111" cy="259045"/>
    <xdr:sp macro="" textlink="">
      <xdr:nvSpPr>
        <xdr:cNvPr id="104" name="n_4mainValue有形固定資産減価償却率">
          <a:extLst>
            <a:ext uri="{FF2B5EF4-FFF2-40B4-BE49-F238E27FC236}">
              <a16:creationId xmlns:a16="http://schemas.microsoft.com/office/drawing/2014/main" id="{821EC9FA-82FA-4963-BD34-008B327DF001}"/>
            </a:ext>
          </a:extLst>
        </xdr:cNvPr>
        <xdr:cNvSpPr txBox="1"/>
      </xdr:nvSpPr>
      <xdr:spPr>
        <a:xfrm>
          <a:off x="15627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73F7FE56-ED6A-45DF-B5AD-E5816E6A806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F72D68C1-D81D-4C9C-BB20-BAE56714400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A8FFF8B-4E2E-4D13-82EF-7F286BD55C6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1E36D405-2431-407C-965A-4130BBF5512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5264BF93-3601-40CA-8FCB-DCC2215FF66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450C1B2C-7707-49CC-B7CE-48E278B28F7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1CF5BA30-0CDC-4817-A29D-3F2925D5155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1AF5C989-1885-4F16-A5D3-A0AAEB4FC8F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9DEB48A4-3743-4382-8CAE-AD30E4A7E6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98F69E50-5D7A-4303-ACE4-85BD2664D3C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50C8C6DC-A16B-4FAD-A5F1-C45E5660469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36FC4B71-F5E4-479F-B4C8-F998B117BA1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5A052F72-C20E-4E0C-B239-848160CB992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では近年、投資的経費に係る財源として、過疎対策事業債等の交付税措置率の高い地方債を活用していることや、計画的な繰上償還を実施したことにより、債務残高は減少している。このため、債務償還比率は類似団体より低い値となっている。</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10C187EE-68DC-408C-85AD-9511C7922BF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FA5AFC11-929B-42F4-B613-FF7BCA9C8F8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991A2BEB-1F5A-4BFB-B216-3A681B265CF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9574393D-8389-422C-92C0-CBA746360DF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6E3B8E6B-F624-49C3-BA0E-BC9B47940FB1}"/>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AC4C2E8F-5ACD-41AC-99B2-C79CE7E9B57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70100F1C-E18D-4191-BE4C-9609B4F654B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55BC3D4B-3C91-470F-9031-FF62F538FAD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17B41FD7-89B9-45D5-B213-ED48EBF7A86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2C6A5C81-E313-43C1-86D3-0463C047031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0F452E6D-7AC3-494B-815A-68240A839674}"/>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C505AB1B-B8B6-493B-9368-5BA84C5613E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0" name="テキスト ボックス 129">
          <a:extLst>
            <a:ext uri="{FF2B5EF4-FFF2-40B4-BE49-F238E27FC236}">
              <a16:creationId xmlns:a16="http://schemas.microsoft.com/office/drawing/2014/main" id="{98F2E0EA-F6B3-40E4-9922-54C2DB479A65}"/>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83DB7BCB-C5C2-4836-8792-2380229EEAB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2" name="テキスト ボックス 131">
          <a:extLst>
            <a:ext uri="{FF2B5EF4-FFF2-40B4-BE49-F238E27FC236}">
              <a16:creationId xmlns:a16="http://schemas.microsoft.com/office/drawing/2014/main" id="{7A0D569B-2053-433E-9894-79F34CA9CD6F}"/>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a:extLst>
            <a:ext uri="{FF2B5EF4-FFF2-40B4-BE49-F238E27FC236}">
              <a16:creationId xmlns:a16="http://schemas.microsoft.com/office/drawing/2014/main" id="{DD260853-1880-4BB0-979E-BECA39F1341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4" name="直線コネクタ 133">
          <a:extLst>
            <a:ext uri="{FF2B5EF4-FFF2-40B4-BE49-F238E27FC236}">
              <a16:creationId xmlns:a16="http://schemas.microsoft.com/office/drawing/2014/main" id="{473215D7-73DF-4631-9229-2D18B1276156}"/>
            </a:ext>
          </a:extLst>
        </xdr:cNvPr>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5" name="債務償還比率最小値テキスト">
          <a:extLst>
            <a:ext uri="{FF2B5EF4-FFF2-40B4-BE49-F238E27FC236}">
              <a16:creationId xmlns:a16="http://schemas.microsoft.com/office/drawing/2014/main" id="{AEC41F22-0B91-4C83-AD8E-368959C1D34D}"/>
            </a:ext>
          </a:extLst>
        </xdr:cNvPr>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6" name="直線コネクタ 135">
          <a:extLst>
            <a:ext uri="{FF2B5EF4-FFF2-40B4-BE49-F238E27FC236}">
              <a16:creationId xmlns:a16="http://schemas.microsoft.com/office/drawing/2014/main" id="{569CACEF-7E39-429A-95ED-E40EF923A4B8}"/>
            </a:ext>
          </a:extLst>
        </xdr:cNvPr>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7" name="債務償還比率最大値テキスト">
          <a:extLst>
            <a:ext uri="{FF2B5EF4-FFF2-40B4-BE49-F238E27FC236}">
              <a16:creationId xmlns:a16="http://schemas.microsoft.com/office/drawing/2014/main" id="{1F0464CB-9330-4714-A213-AACC931EF4A5}"/>
            </a:ext>
          </a:extLst>
        </xdr:cNvPr>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8" name="直線コネクタ 137">
          <a:extLst>
            <a:ext uri="{FF2B5EF4-FFF2-40B4-BE49-F238E27FC236}">
              <a16:creationId xmlns:a16="http://schemas.microsoft.com/office/drawing/2014/main" id="{B297ECDB-EAC3-4039-A17E-B2516AC902F7}"/>
            </a:ext>
          </a:extLst>
        </xdr:cNvPr>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39" name="債務償還比率平均値テキスト">
          <a:extLst>
            <a:ext uri="{FF2B5EF4-FFF2-40B4-BE49-F238E27FC236}">
              <a16:creationId xmlns:a16="http://schemas.microsoft.com/office/drawing/2014/main" id="{D2C5E21A-8E4A-46D9-A6F4-10EE81BF1286}"/>
            </a:ext>
          </a:extLst>
        </xdr:cNvPr>
        <xdr:cNvSpPr txBox="1"/>
      </xdr:nvSpPr>
      <xdr:spPr>
        <a:xfrm>
          <a:off x="14846300" y="5804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40" name="フローチャート: 判断 139">
          <a:extLst>
            <a:ext uri="{FF2B5EF4-FFF2-40B4-BE49-F238E27FC236}">
              <a16:creationId xmlns:a16="http://schemas.microsoft.com/office/drawing/2014/main" id="{FAABB00E-301A-4543-B4B0-0F7DAF43645B}"/>
            </a:ext>
          </a:extLst>
        </xdr:cNvPr>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41" name="フローチャート: 判断 140">
          <a:extLst>
            <a:ext uri="{FF2B5EF4-FFF2-40B4-BE49-F238E27FC236}">
              <a16:creationId xmlns:a16="http://schemas.microsoft.com/office/drawing/2014/main" id="{C706F2F0-AC21-4A52-A42A-6028276AA563}"/>
            </a:ext>
          </a:extLst>
        </xdr:cNvPr>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42" name="フローチャート: 判断 141">
          <a:extLst>
            <a:ext uri="{FF2B5EF4-FFF2-40B4-BE49-F238E27FC236}">
              <a16:creationId xmlns:a16="http://schemas.microsoft.com/office/drawing/2014/main" id="{DBD93C2D-30A2-44A6-BE4C-EE08717038AD}"/>
            </a:ext>
          </a:extLst>
        </xdr:cNvPr>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43" name="フローチャート: 判断 142">
          <a:extLst>
            <a:ext uri="{FF2B5EF4-FFF2-40B4-BE49-F238E27FC236}">
              <a16:creationId xmlns:a16="http://schemas.microsoft.com/office/drawing/2014/main" id="{E1FDC2E7-4EBC-4D4B-AEEB-181C457955C7}"/>
            </a:ext>
          </a:extLst>
        </xdr:cNvPr>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4" name="フローチャート: 判断 143">
          <a:extLst>
            <a:ext uri="{FF2B5EF4-FFF2-40B4-BE49-F238E27FC236}">
              <a16:creationId xmlns:a16="http://schemas.microsoft.com/office/drawing/2014/main" id="{FC5F8676-E7B6-46D7-A031-E05BC294F9D9}"/>
            </a:ext>
          </a:extLst>
        </xdr:cNvPr>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B6AEFC1A-443C-4AAE-9B0B-ABC0949DF3A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AC524D2D-72F6-4FC3-B22D-91265EC804B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760B82C1-734C-4539-ABE4-89BBE533AA1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C91124F1-5C06-4CD9-B389-74AEE6FFF18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336CD58E-7BB4-4EFA-B111-DA9F0474A5A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111633</xdr:rowOff>
    </xdr:from>
    <xdr:to>
      <xdr:col>76</xdr:col>
      <xdr:colOff>73025</xdr:colOff>
      <xdr:row>29</xdr:row>
      <xdr:rowOff>41783</xdr:rowOff>
    </xdr:to>
    <xdr:sp macro="" textlink="">
      <xdr:nvSpPr>
        <xdr:cNvPr id="150" name="楕円 149">
          <a:extLst>
            <a:ext uri="{FF2B5EF4-FFF2-40B4-BE49-F238E27FC236}">
              <a16:creationId xmlns:a16="http://schemas.microsoft.com/office/drawing/2014/main" id="{9A1EDC87-91F4-458A-8080-DE77E4C6D0E7}"/>
            </a:ext>
          </a:extLst>
        </xdr:cNvPr>
        <xdr:cNvSpPr/>
      </xdr:nvSpPr>
      <xdr:spPr>
        <a:xfrm>
          <a:off x="14744700" y="56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134510</xdr:rowOff>
    </xdr:from>
    <xdr:ext cx="469744" cy="259045"/>
    <xdr:sp macro="" textlink="">
      <xdr:nvSpPr>
        <xdr:cNvPr id="151" name="債務償還比率該当値テキスト">
          <a:extLst>
            <a:ext uri="{FF2B5EF4-FFF2-40B4-BE49-F238E27FC236}">
              <a16:creationId xmlns:a16="http://schemas.microsoft.com/office/drawing/2014/main" id="{F3F8A656-D0B2-4B61-AAA0-08799A6D0844}"/>
            </a:ext>
          </a:extLst>
        </xdr:cNvPr>
        <xdr:cNvSpPr txBox="1"/>
      </xdr:nvSpPr>
      <xdr:spPr>
        <a:xfrm>
          <a:off x="14846300" y="553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140610</xdr:rowOff>
    </xdr:from>
    <xdr:to>
      <xdr:col>72</xdr:col>
      <xdr:colOff>123825</xdr:colOff>
      <xdr:row>30</xdr:row>
      <xdr:rowOff>70760</xdr:rowOff>
    </xdr:to>
    <xdr:sp macro="" textlink="">
      <xdr:nvSpPr>
        <xdr:cNvPr id="152" name="楕円 151">
          <a:extLst>
            <a:ext uri="{FF2B5EF4-FFF2-40B4-BE49-F238E27FC236}">
              <a16:creationId xmlns:a16="http://schemas.microsoft.com/office/drawing/2014/main" id="{C60FDB52-9DA7-440B-91EB-BE35B200E7F4}"/>
            </a:ext>
          </a:extLst>
        </xdr:cNvPr>
        <xdr:cNvSpPr/>
      </xdr:nvSpPr>
      <xdr:spPr>
        <a:xfrm>
          <a:off x="14033500" y="588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162433</xdr:rowOff>
    </xdr:from>
    <xdr:to>
      <xdr:col>76</xdr:col>
      <xdr:colOff>22225</xdr:colOff>
      <xdr:row>30</xdr:row>
      <xdr:rowOff>19960</xdr:rowOff>
    </xdr:to>
    <xdr:cxnSp macro="">
      <xdr:nvCxnSpPr>
        <xdr:cNvPr id="153" name="直線コネクタ 152">
          <a:extLst>
            <a:ext uri="{FF2B5EF4-FFF2-40B4-BE49-F238E27FC236}">
              <a16:creationId xmlns:a16="http://schemas.microsoft.com/office/drawing/2014/main" id="{4CBA3DB9-6321-461A-936D-73068EC562EB}"/>
            </a:ext>
          </a:extLst>
        </xdr:cNvPr>
        <xdr:cNvCxnSpPr/>
      </xdr:nvCxnSpPr>
      <xdr:spPr>
        <a:xfrm flipV="1">
          <a:off x="14084300" y="5734558"/>
          <a:ext cx="711200" cy="20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70993</xdr:rowOff>
    </xdr:from>
    <xdr:to>
      <xdr:col>68</xdr:col>
      <xdr:colOff>123825</xdr:colOff>
      <xdr:row>31</xdr:row>
      <xdr:rowOff>1143</xdr:rowOff>
    </xdr:to>
    <xdr:sp macro="" textlink="">
      <xdr:nvSpPr>
        <xdr:cNvPr id="154" name="楕円 153">
          <a:extLst>
            <a:ext uri="{FF2B5EF4-FFF2-40B4-BE49-F238E27FC236}">
              <a16:creationId xmlns:a16="http://schemas.microsoft.com/office/drawing/2014/main" id="{F5D0481A-A165-41B6-9BAA-DAAF6EAB72D3}"/>
            </a:ext>
          </a:extLst>
        </xdr:cNvPr>
        <xdr:cNvSpPr/>
      </xdr:nvSpPr>
      <xdr:spPr>
        <a:xfrm>
          <a:off x="13271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19960</xdr:rowOff>
    </xdr:from>
    <xdr:to>
      <xdr:col>72</xdr:col>
      <xdr:colOff>73025</xdr:colOff>
      <xdr:row>30</xdr:row>
      <xdr:rowOff>121793</xdr:rowOff>
    </xdr:to>
    <xdr:cxnSp macro="">
      <xdr:nvCxnSpPr>
        <xdr:cNvPr id="155" name="直線コネクタ 154">
          <a:extLst>
            <a:ext uri="{FF2B5EF4-FFF2-40B4-BE49-F238E27FC236}">
              <a16:creationId xmlns:a16="http://schemas.microsoft.com/office/drawing/2014/main" id="{45E3D278-F5E5-4160-B254-2C49299F80D4}"/>
            </a:ext>
          </a:extLst>
        </xdr:cNvPr>
        <xdr:cNvCxnSpPr/>
      </xdr:nvCxnSpPr>
      <xdr:spPr>
        <a:xfrm flipV="1">
          <a:off x="13322300" y="5934985"/>
          <a:ext cx="762000" cy="10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65775</xdr:rowOff>
    </xdr:from>
    <xdr:to>
      <xdr:col>64</xdr:col>
      <xdr:colOff>123825</xdr:colOff>
      <xdr:row>30</xdr:row>
      <xdr:rowOff>167375</xdr:rowOff>
    </xdr:to>
    <xdr:sp macro="" textlink="">
      <xdr:nvSpPr>
        <xdr:cNvPr id="156" name="楕円 155">
          <a:extLst>
            <a:ext uri="{FF2B5EF4-FFF2-40B4-BE49-F238E27FC236}">
              <a16:creationId xmlns:a16="http://schemas.microsoft.com/office/drawing/2014/main" id="{81FC0DC4-F034-45FE-BDC0-DA10709D29C3}"/>
            </a:ext>
          </a:extLst>
        </xdr:cNvPr>
        <xdr:cNvSpPr/>
      </xdr:nvSpPr>
      <xdr:spPr>
        <a:xfrm>
          <a:off x="12509500" y="598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116575</xdr:rowOff>
    </xdr:from>
    <xdr:to>
      <xdr:col>68</xdr:col>
      <xdr:colOff>73025</xdr:colOff>
      <xdr:row>30</xdr:row>
      <xdr:rowOff>121793</xdr:rowOff>
    </xdr:to>
    <xdr:cxnSp macro="">
      <xdr:nvCxnSpPr>
        <xdr:cNvPr id="157" name="直線コネクタ 156">
          <a:extLst>
            <a:ext uri="{FF2B5EF4-FFF2-40B4-BE49-F238E27FC236}">
              <a16:creationId xmlns:a16="http://schemas.microsoft.com/office/drawing/2014/main" id="{9CEE1E97-6ADE-4CC6-809F-30E66E1E97EF}"/>
            </a:ext>
          </a:extLst>
        </xdr:cNvPr>
        <xdr:cNvCxnSpPr/>
      </xdr:nvCxnSpPr>
      <xdr:spPr>
        <a:xfrm>
          <a:off x="12560300" y="6031600"/>
          <a:ext cx="762000" cy="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37719</xdr:rowOff>
    </xdr:from>
    <xdr:to>
      <xdr:col>60</xdr:col>
      <xdr:colOff>123825</xdr:colOff>
      <xdr:row>31</xdr:row>
      <xdr:rowOff>139319</xdr:rowOff>
    </xdr:to>
    <xdr:sp macro="" textlink="">
      <xdr:nvSpPr>
        <xdr:cNvPr id="158" name="楕円 157">
          <a:extLst>
            <a:ext uri="{FF2B5EF4-FFF2-40B4-BE49-F238E27FC236}">
              <a16:creationId xmlns:a16="http://schemas.microsoft.com/office/drawing/2014/main" id="{594FFE60-4AA2-48E8-8171-E96831534309}"/>
            </a:ext>
          </a:extLst>
        </xdr:cNvPr>
        <xdr:cNvSpPr/>
      </xdr:nvSpPr>
      <xdr:spPr>
        <a:xfrm>
          <a:off x="11747500" y="61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116575</xdr:rowOff>
    </xdr:from>
    <xdr:to>
      <xdr:col>64</xdr:col>
      <xdr:colOff>73025</xdr:colOff>
      <xdr:row>31</xdr:row>
      <xdr:rowOff>88519</xdr:rowOff>
    </xdr:to>
    <xdr:cxnSp macro="">
      <xdr:nvCxnSpPr>
        <xdr:cNvPr id="159" name="直線コネクタ 158">
          <a:extLst>
            <a:ext uri="{FF2B5EF4-FFF2-40B4-BE49-F238E27FC236}">
              <a16:creationId xmlns:a16="http://schemas.microsoft.com/office/drawing/2014/main" id="{9E96A6C7-B9CD-4EA4-A06E-E26F352C77AE}"/>
            </a:ext>
          </a:extLst>
        </xdr:cNvPr>
        <xdr:cNvCxnSpPr/>
      </xdr:nvCxnSpPr>
      <xdr:spPr>
        <a:xfrm flipV="1">
          <a:off x="11798300" y="6031600"/>
          <a:ext cx="762000" cy="14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60" name="n_1aveValue債務償還比率">
          <a:extLst>
            <a:ext uri="{FF2B5EF4-FFF2-40B4-BE49-F238E27FC236}">
              <a16:creationId xmlns:a16="http://schemas.microsoft.com/office/drawing/2014/main" id="{1A3D85FD-FC88-46E9-AB55-EDC2656FF37C}"/>
            </a:ext>
          </a:extLst>
        </xdr:cNvPr>
        <xdr:cNvSpPr txBox="1"/>
      </xdr:nvSpPr>
      <xdr:spPr>
        <a:xfrm>
          <a:off x="13836727" y="616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12431</xdr:rowOff>
    </xdr:from>
    <xdr:ext cx="469744" cy="259045"/>
    <xdr:sp macro="" textlink="">
      <xdr:nvSpPr>
        <xdr:cNvPr id="161" name="n_2aveValue債務償還比率">
          <a:extLst>
            <a:ext uri="{FF2B5EF4-FFF2-40B4-BE49-F238E27FC236}">
              <a16:creationId xmlns:a16="http://schemas.microsoft.com/office/drawing/2014/main" id="{07BDD27F-52C1-448C-8374-9FD0065F98F5}"/>
            </a:ext>
          </a:extLst>
        </xdr:cNvPr>
        <xdr:cNvSpPr txBox="1"/>
      </xdr:nvSpPr>
      <xdr:spPr>
        <a:xfrm>
          <a:off x="13087427" y="62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6854</xdr:rowOff>
    </xdr:from>
    <xdr:ext cx="469744" cy="259045"/>
    <xdr:sp macro="" textlink="">
      <xdr:nvSpPr>
        <xdr:cNvPr id="162" name="n_3aveValue債務償還比率">
          <a:extLst>
            <a:ext uri="{FF2B5EF4-FFF2-40B4-BE49-F238E27FC236}">
              <a16:creationId xmlns:a16="http://schemas.microsoft.com/office/drawing/2014/main" id="{5ADD12DA-F541-42AC-9FE4-3EC29DDEDF53}"/>
            </a:ext>
          </a:extLst>
        </xdr:cNvPr>
        <xdr:cNvSpPr txBox="1"/>
      </xdr:nvSpPr>
      <xdr:spPr>
        <a:xfrm>
          <a:off x="12325427" y="626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15490</xdr:rowOff>
    </xdr:from>
    <xdr:ext cx="469744" cy="259045"/>
    <xdr:sp macro="" textlink="">
      <xdr:nvSpPr>
        <xdr:cNvPr id="163" name="n_4aveValue債務償還比率">
          <a:extLst>
            <a:ext uri="{FF2B5EF4-FFF2-40B4-BE49-F238E27FC236}">
              <a16:creationId xmlns:a16="http://schemas.microsoft.com/office/drawing/2014/main" id="{3410CBFD-2368-4AD4-9C04-4CB065FB591B}"/>
            </a:ext>
          </a:extLst>
        </xdr:cNvPr>
        <xdr:cNvSpPr txBox="1"/>
      </xdr:nvSpPr>
      <xdr:spPr>
        <a:xfrm>
          <a:off x="11563427" y="62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87287</xdr:rowOff>
    </xdr:from>
    <xdr:ext cx="469744" cy="259045"/>
    <xdr:sp macro="" textlink="">
      <xdr:nvSpPr>
        <xdr:cNvPr id="164" name="n_1mainValue債務償還比率">
          <a:extLst>
            <a:ext uri="{FF2B5EF4-FFF2-40B4-BE49-F238E27FC236}">
              <a16:creationId xmlns:a16="http://schemas.microsoft.com/office/drawing/2014/main" id="{E2FB621F-558A-43E7-B7F4-D26F81A1971E}"/>
            </a:ext>
          </a:extLst>
        </xdr:cNvPr>
        <xdr:cNvSpPr txBox="1"/>
      </xdr:nvSpPr>
      <xdr:spPr>
        <a:xfrm>
          <a:off x="13836727" y="565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17670</xdr:rowOff>
    </xdr:from>
    <xdr:ext cx="469744" cy="259045"/>
    <xdr:sp macro="" textlink="">
      <xdr:nvSpPr>
        <xdr:cNvPr id="165" name="n_2mainValue債務償還比率">
          <a:extLst>
            <a:ext uri="{FF2B5EF4-FFF2-40B4-BE49-F238E27FC236}">
              <a16:creationId xmlns:a16="http://schemas.microsoft.com/office/drawing/2014/main" id="{A38D6118-43FA-47A7-8045-2033FAED763C}"/>
            </a:ext>
          </a:extLst>
        </xdr:cNvPr>
        <xdr:cNvSpPr txBox="1"/>
      </xdr:nvSpPr>
      <xdr:spPr>
        <a:xfrm>
          <a:off x="13087427" y="576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12452</xdr:rowOff>
    </xdr:from>
    <xdr:ext cx="469744" cy="259045"/>
    <xdr:sp macro="" textlink="">
      <xdr:nvSpPr>
        <xdr:cNvPr id="166" name="n_3mainValue債務償還比率">
          <a:extLst>
            <a:ext uri="{FF2B5EF4-FFF2-40B4-BE49-F238E27FC236}">
              <a16:creationId xmlns:a16="http://schemas.microsoft.com/office/drawing/2014/main" id="{EDC2AD86-A30D-41A0-B715-C6C38FD840C2}"/>
            </a:ext>
          </a:extLst>
        </xdr:cNvPr>
        <xdr:cNvSpPr txBox="1"/>
      </xdr:nvSpPr>
      <xdr:spPr>
        <a:xfrm>
          <a:off x="12325427" y="575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155846</xdr:rowOff>
    </xdr:from>
    <xdr:ext cx="469744" cy="259045"/>
    <xdr:sp macro="" textlink="">
      <xdr:nvSpPr>
        <xdr:cNvPr id="167" name="n_4mainValue債務償還比率">
          <a:extLst>
            <a:ext uri="{FF2B5EF4-FFF2-40B4-BE49-F238E27FC236}">
              <a16:creationId xmlns:a16="http://schemas.microsoft.com/office/drawing/2014/main" id="{76C6F014-84FD-4D0E-86D3-73207E3B762F}"/>
            </a:ext>
          </a:extLst>
        </xdr:cNvPr>
        <xdr:cNvSpPr txBox="1"/>
      </xdr:nvSpPr>
      <xdr:spPr>
        <a:xfrm>
          <a:off x="11563427" y="589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a:extLst>
            <a:ext uri="{FF2B5EF4-FFF2-40B4-BE49-F238E27FC236}">
              <a16:creationId xmlns:a16="http://schemas.microsoft.com/office/drawing/2014/main" id="{47BA3C31-5A3E-4414-A7EF-F124C8E23E9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a:extLst>
            <a:ext uri="{FF2B5EF4-FFF2-40B4-BE49-F238E27FC236}">
              <a16:creationId xmlns:a16="http://schemas.microsoft.com/office/drawing/2014/main" id="{98F36384-F9DB-4191-A3AB-EC5738981B6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a:extLst>
            <a:ext uri="{FF2B5EF4-FFF2-40B4-BE49-F238E27FC236}">
              <a16:creationId xmlns:a16="http://schemas.microsoft.com/office/drawing/2014/main" id="{CEDB834F-CCC5-4E90-896A-D866E84C56B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a:extLst>
            <a:ext uri="{FF2B5EF4-FFF2-40B4-BE49-F238E27FC236}">
              <a16:creationId xmlns:a16="http://schemas.microsoft.com/office/drawing/2014/main" id="{E409023C-6F0C-406F-8CE5-2B4145AE418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a:extLst>
            <a:ext uri="{FF2B5EF4-FFF2-40B4-BE49-F238E27FC236}">
              <a16:creationId xmlns:a16="http://schemas.microsoft.com/office/drawing/2014/main" id="{7E4A8586-BAAC-40E7-95C1-BCDCEB27173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a:extLst>
            <a:ext uri="{FF2B5EF4-FFF2-40B4-BE49-F238E27FC236}">
              <a16:creationId xmlns:a16="http://schemas.microsoft.com/office/drawing/2014/main" id="{03536553-907B-4915-BA16-E9449B91460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E041FF4-95C7-4811-B309-B53E453FC54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62D828A-F382-4D65-8382-E64A2A21FA9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9388FC8-4594-41C4-9551-0AA235CBB6E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816345A-156C-47C1-88FA-02FFBA962DB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4C19379-E85A-4114-BD45-B8FC89D6182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6935120-64E1-4DC5-A583-EC0EF4E753A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D86C4B5-5D2F-4E92-BD87-B44DA86372C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45983F3-5D26-4CDA-80E0-67843F5C89A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09019A7-7F2F-43A8-BB8A-F439D304553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7316FE0-2277-4856-B0B5-E39E7AB6F19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20,570
20,431
81.85
14,001,156
13,811,940
154,947
7,360,988
12,238,842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0010158-62EB-4379-BC18-36A5FDF0295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43FEBCE-AB11-4954-92B7-D691A4A41D6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2EE8D16-DB90-4E2F-B620-7167F03BB5C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92D442D-B1DA-424C-9CB0-C5FEDBC4483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4AFA7FB-AD7C-40BC-8B70-E96CEA2D6D9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FAE59E4-0BBA-4AD4-BFB3-9D395EB2A5D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382D9D3-8D16-42AF-8A01-5DEFDBD1CFC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13B5158-CD23-4E4E-98C1-FE9392A103D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7474A89-FDD8-4E8B-86AF-F787DC9C820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20722A7-CA51-4C4A-B750-1323783D3D1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FDE558F-C516-4DF2-A35E-8A36FA93C6B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E120488-719B-42BB-A9F7-1AEF4BAD919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2EC0E9E-F64C-459E-B421-6C2116A9769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9DCC74B-6181-4D2D-B837-3E3D510BD4C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CAC1A03-1CEA-4E50-9897-D091A46DF58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3F5932B-56ED-47AC-88D5-E96FF61BC46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DB7EAB2-CA45-46C0-8A9A-1B1DA7E0DFE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DFCB1D6-3CEC-4F5A-9DC3-377AE838218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3EE8EC5-7189-4E59-AC8C-E095E10B997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6994DBF-4CE3-4D1B-863D-1EE29DB841D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D54E1D3-9716-482D-9E97-9DBFB7914B8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A21CC48-3FB3-47FC-B2EC-AEBF2BA721B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CE61C09-2824-4642-AA9E-0C402D8A592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D8DD7FC-E2CC-41DC-BA8D-9D32A0762C1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38446E4-A9F1-48F7-9F68-4B3F30D80AE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90DA7D7-F6F8-40EB-B7CD-60335FDF419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5E50433-8C02-481E-B285-8EDB6B5B517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A58EAB1-EF30-491D-B676-CE7B12D0C16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BBCB572-91AC-4262-B6EA-11C9F69BD40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11DA531-BB13-401B-A51B-F861A8B5874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9134A07-DB7E-4D36-991C-E0324BC3097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6D6A068-7C8F-4AA0-B558-6C9550B47FF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C347CE6-C0D3-4C4C-9684-6F0D1BDC6CA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FA6541B-9C85-489E-ADCF-4016065CFFB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63F65FC-880B-47E6-BCD2-E0FE47D9DBC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61E53C1-F800-4410-94D8-8275F0214B0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EB1D60E-1DC3-48CC-A2BC-583E40C251E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81FB25D-8EF0-4392-BD4E-66F578A32B7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C03BFCB-E4A0-4113-9444-47632A8FA44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84C3ACC-75A2-4D13-ADD2-07C9EE50DBB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792EFF4-406A-4C8D-92A3-81DE593045C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FAC6B37-A356-41AB-A62B-646F7DD97629}"/>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E6949C8-DAF6-46C9-BE04-E31F74E0750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1C884E8-C44C-4EAA-99A5-F4A57E721A3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8671D5D-CB99-4563-9548-8BC710B4AF1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id="{4DD922BA-E60E-4B2A-B0F9-7553D66B20E0}"/>
            </a:ext>
          </a:extLst>
        </xdr:cNvPr>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4206FB76-8C0C-41E1-9489-CA92DBE29575}"/>
            </a:ext>
          </a:extLst>
        </xdr:cNvPr>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id="{7F2113B1-6C86-40D2-B9F5-7ECA30933D49}"/>
            </a:ext>
          </a:extLst>
        </xdr:cNvPr>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49C2DDA2-59AC-47AE-89C8-375D13F5E61C}"/>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1DB2071-D440-4B4F-B7D1-D23C7213B1F6}"/>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95FF4DE8-978C-4EF0-8668-456A43103EC0}"/>
            </a:ext>
          </a:extLst>
        </xdr:cNvPr>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FF069B12-A056-4D16-B839-202AB1F2D055}"/>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71C9C73C-16B2-4686-B57E-6B6ECD736104}"/>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B4EF2BE1-63FD-401D-874D-141FD3C07988}"/>
            </a:ext>
          </a:extLst>
        </xdr:cNvPr>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3F5A5D9A-2EAD-4D3B-9820-D8C03CB76226}"/>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655C5E53-85DF-49AA-BD8E-DBE07D5C357E}"/>
            </a:ext>
          </a:extLst>
        </xdr:cNvPr>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E2124AA-AA60-497B-BCF7-A8A2E4328B8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B9982B0-6D87-4327-8445-0FE631BE94A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27DD024-764F-42C1-B9C9-DEA8FCC9E20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6A754AB-1EFB-4F3C-8209-5400CF7C214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011702F-6E55-4E99-AB12-8F9DD01D6ED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80645</xdr:rowOff>
    </xdr:from>
    <xdr:to>
      <xdr:col>24</xdr:col>
      <xdr:colOff>114300</xdr:colOff>
      <xdr:row>38</xdr:row>
      <xdr:rowOff>10795</xdr:rowOff>
    </xdr:to>
    <xdr:sp macro="" textlink="">
      <xdr:nvSpPr>
        <xdr:cNvPr id="73" name="楕円 72">
          <a:extLst>
            <a:ext uri="{FF2B5EF4-FFF2-40B4-BE49-F238E27FC236}">
              <a16:creationId xmlns:a16="http://schemas.microsoft.com/office/drawing/2014/main" id="{AC8C189D-9820-4D8D-8FB9-7955C12B3E07}"/>
            </a:ext>
          </a:extLst>
        </xdr:cNvPr>
        <xdr:cNvSpPr/>
      </xdr:nvSpPr>
      <xdr:spPr>
        <a:xfrm>
          <a:off x="45847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103522</xdr:rowOff>
    </xdr:from>
    <xdr:ext cx="405111" cy="259045"/>
    <xdr:sp macro="" textlink="">
      <xdr:nvSpPr>
        <xdr:cNvPr id="74" name="【道路】&#10;有形固定資産減価償却率該当値テキスト">
          <a:extLst>
            <a:ext uri="{FF2B5EF4-FFF2-40B4-BE49-F238E27FC236}">
              <a16:creationId xmlns:a16="http://schemas.microsoft.com/office/drawing/2014/main" id="{5A202D32-F127-4CDA-BC49-49A485ECA0FC}"/>
            </a:ext>
          </a:extLst>
        </xdr:cNvPr>
        <xdr:cNvSpPr txBox="1"/>
      </xdr:nvSpPr>
      <xdr:spPr>
        <a:xfrm>
          <a:off x="4673600"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99695</xdr:rowOff>
    </xdr:from>
    <xdr:to>
      <xdr:col>20</xdr:col>
      <xdr:colOff>38100</xdr:colOff>
      <xdr:row>38</xdr:row>
      <xdr:rowOff>29845</xdr:rowOff>
    </xdr:to>
    <xdr:sp macro="" textlink="">
      <xdr:nvSpPr>
        <xdr:cNvPr id="75" name="楕円 74">
          <a:extLst>
            <a:ext uri="{FF2B5EF4-FFF2-40B4-BE49-F238E27FC236}">
              <a16:creationId xmlns:a16="http://schemas.microsoft.com/office/drawing/2014/main" id="{88062939-577A-4754-9709-6B1A8313A0A0}"/>
            </a:ext>
          </a:extLst>
        </xdr:cNvPr>
        <xdr:cNvSpPr/>
      </xdr:nvSpPr>
      <xdr:spPr>
        <a:xfrm>
          <a:off x="3746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131445</xdr:rowOff>
    </xdr:from>
    <xdr:to>
      <xdr:col>24</xdr:col>
      <xdr:colOff>63500</xdr:colOff>
      <xdr:row>37</xdr:row>
      <xdr:rowOff>150495</xdr:rowOff>
    </xdr:to>
    <xdr:cxnSp macro="">
      <xdr:nvCxnSpPr>
        <xdr:cNvPr id="76" name="直線コネクタ 75">
          <a:extLst>
            <a:ext uri="{FF2B5EF4-FFF2-40B4-BE49-F238E27FC236}">
              <a16:creationId xmlns:a16="http://schemas.microsoft.com/office/drawing/2014/main" id="{F2D414EF-845C-45D3-AA06-A465CD188CB3}"/>
            </a:ext>
          </a:extLst>
        </xdr:cNvPr>
        <xdr:cNvCxnSpPr/>
      </xdr:nvCxnSpPr>
      <xdr:spPr>
        <a:xfrm flipV="1">
          <a:off x="3797300" y="64750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93980</xdr:rowOff>
    </xdr:from>
    <xdr:to>
      <xdr:col>15</xdr:col>
      <xdr:colOff>101600</xdr:colOff>
      <xdr:row>38</xdr:row>
      <xdr:rowOff>24130</xdr:rowOff>
    </xdr:to>
    <xdr:sp macro="" textlink="">
      <xdr:nvSpPr>
        <xdr:cNvPr id="77" name="楕円 76">
          <a:extLst>
            <a:ext uri="{FF2B5EF4-FFF2-40B4-BE49-F238E27FC236}">
              <a16:creationId xmlns:a16="http://schemas.microsoft.com/office/drawing/2014/main" id="{91E063D3-9BE0-426A-8A21-091AFAA6B5FE}"/>
            </a:ext>
          </a:extLst>
        </xdr:cNvPr>
        <xdr:cNvSpPr/>
      </xdr:nvSpPr>
      <xdr:spPr>
        <a:xfrm>
          <a:off x="2857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144780</xdr:rowOff>
    </xdr:from>
    <xdr:to>
      <xdr:col>19</xdr:col>
      <xdr:colOff>177800</xdr:colOff>
      <xdr:row>37</xdr:row>
      <xdr:rowOff>150495</xdr:rowOff>
    </xdr:to>
    <xdr:cxnSp macro="">
      <xdr:nvCxnSpPr>
        <xdr:cNvPr id="78" name="直線コネクタ 77">
          <a:extLst>
            <a:ext uri="{FF2B5EF4-FFF2-40B4-BE49-F238E27FC236}">
              <a16:creationId xmlns:a16="http://schemas.microsoft.com/office/drawing/2014/main" id="{D19A2D47-D3CF-4974-94F7-677091DC5918}"/>
            </a:ext>
          </a:extLst>
        </xdr:cNvPr>
        <xdr:cNvCxnSpPr/>
      </xdr:nvCxnSpPr>
      <xdr:spPr>
        <a:xfrm>
          <a:off x="2908300" y="64884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74930</xdr:rowOff>
    </xdr:from>
    <xdr:to>
      <xdr:col>10</xdr:col>
      <xdr:colOff>165100</xdr:colOff>
      <xdr:row>38</xdr:row>
      <xdr:rowOff>5080</xdr:rowOff>
    </xdr:to>
    <xdr:sp macro="" textlink="">
      <xdr:nvSpPr>
        <xdr:cNvPr id="79" name="楕円 78">
          <a:extLst>
            <a:ext uri="{FF2B5EF4-FFF2-40B4-BE49-F238E27FC236}">
              <a16:creationId xmlns:a16="http://schemas.microsoft.com/office/drawing/2014/main" id="{24680212-7C1D-46F4-8253-41AAE3B135C9}"/>
            </a:ext>
          </a:extLst>
        </xdr:cNvPr>
        <xdr:cNvSpPr/>
      </xdr:nvSpPr>
      <xdr:spPr>
        <a:xfrm>
          <a:off x="1968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125730</xdr:rowOff>
    </xdr:from>
    <xdr:to>
      <xdr:col>15</xdr:col>
      <xdr:colOff>50800</xdr:colOff>
      <xdr:row>37</xdr:row>
      <xdr:rowOff>144780</xdr:rowOff>
    </xdr:to>
    <xdr:cxnSp macro="">
      <xdr:nvCxnSpPr>
        <xdr:cNvPr id="80" name="直線コネクタ 79">
          <a:extLst>
            <a:ext uri="{FF2B5EF4-FFF2-40B4-BE49-F238E27FC236}">
              <a16:creationId xmlns:a16="http://schemas.microsoft.com/office/drawing/2014/main" id="{45F544C2-6069-4E43-981B-AB049E21B45C}"/>
            </a:ext>
          </a:extLst>
        </xdr:cNvPr>
        <xdr:cNvCxnSpPr/>
      </xdr:nvCxnSpPr>
      <xdr:spPr>
        <a:xfrm>
          <a:off x="2019300" y="64693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65405</xdr:rowOff>
    </xdr:from>
    <xdr:to>
      <xdr:col>6</xdr:col>
      <xdr:colOff>38100</xdr:colOff>
      <xdr:row>37</xdr:row>
      <xdr:rowOff>167005</xdr:rowOff>
    </xdr:to>
    <xdr:sp macro="" textlink="">
      <xdr:nvSpPr>
        <xdr:cNvPr id="81" name="楕円 80">
          <a:extLst>
            <a:ext uri="{FF2B5EF4-FFF2-40B4-BE49-F238E27FC236}">
              <a16:creationId xmlns:a16="http://schemas.microsoft.com/office/drawing/2014/main" id="{4ED33795-8F63-44DB-9DF7-4D2F7BEC0230}"/>
            </a:ext>
          </a:extLst>
        </xdr:cNvPr>
        <xdr:cNvSpPr/>
      </xdr:nvSpPr>
      <xdr:spPr>
        <a:xfrm>
          <a:off x="1079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116205</xdr:rowOff>
    </xdr:from>
    <xdr:to>
      <xdr:col>10</xdr:col>
      <xdr:colOff>114300</xdr:colOff>
      <xdr:row>37</xdr:row>
      <xdr:rowOff>125730</xdr:rowOff>
    </xdr:to>
    <xdr:cxnSp macro="">
      <xdr:nvCxnSpPr>
        <xdr:cNvPr id="82" name="直線コネクタ 81">
          <a:extLst>
            <a:ext uri="{FF2B5EF4-FFF2-40B4-BE49-F238E27FC236}">
              <a16:creationId xmlns:a16="http://schemas.microsoft.com/office/drawing/2014/main" id="{454582F1-6B1E-479E-8130-274CC42E9115}"/>
            </a:ext>
          </a:extLst>
        </xdr:cNvPr>
        <xdr:cNvCxnSpPr/>
      </xdr:nvCxnSpPr>
      <xdr:spPr>
        <a:xfrm>
          <a:off x="1130300" y="64598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a:extLst>
            <a:ext uri="{FF2B5EF4-FFF2-40B4-BE49-F238E27FC236}">
              <a16:creationId xmlns:a16="http://schemas.microsoft.com/office/drawing/2014/main" id="{A3678400-9BE7-413B-B689-EB95629A83E2}"/>
            </a:ext>
          </a:extLst>
        </xdr:cNvPr>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a:extLst>
            <a:ext uri="{FF2B5EF4-FFF2-40B4-BE49-F238E27FC236}">
              <a16:creationId xmlns:a16="http://schemas.microsoft.com/office/drawing/2014/main" id="{46DE32BF-DE82-4F46-B360-42104A9302FD}"/>
            </a:ext>
          </a:extLst>
        </xdr:cNvPr>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a:extLst>
            <a:ext uri="{FF2B5EF4-FFF2-40B4-BE49-F238E27FC236}">
              <a16:creationId xmlns:a16="http://schemas.microsoft.com/office/drawing/2014/main" id="{67B1DEEC-DCD1-4762-AC21-443116FD98A8}"/>
            </a:ext>
          </a:extLst>
        </xdr:cNvPr>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a:extLst>
            <a:ext uri="{FF2B5EF4-FFF2-40B4-BE49-F238E27FC236}">
              <a16:creationId xmlns:a16="http://schemas.microsoft.com/office/drawing/2014/main" id="{315AB15E-2FE0-4310-97FD-8D874B5AFA88}"/>
            </a:ext>
          </a:extLst>
        </xdr:cNvPr>
        <xdr:cNvSpPr txBox="1"/>
      </xdr:nvSpPr>
      <xdr:spPr>
        <a:xfrm>
          <a:off x="927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46372</xdr:rowOff>
    </xdr:from>
    <xdr:ext cx="405111" cy="259045"/>
    <xdr:sp macro="" textlink="">
      <xdr:nvSpPr>
        <xdr:cNvPr id="87" name="n_1mainValue【道路】&#10;有形固定資産減価償却率">
          <a:extLst>
            <a:ext uri="{FF2B5EF4-FFF2-40B4-BE49-F238E27FC236}">
              <a16:creationId xmlns:a16="http://schemas.microsoft.com/office/drawing/2014/main" id="{F143993E-6360-448D-A05D-52944A9C9E05}"/>
            </a:ext>
          </a:extLst>
        </xdr:cNvPr>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88" name="n_2mainValue【道路】&#10;有形固定資産減価償却率">
          <a:extLst>
            <a:ext uri="{FF2B5EF4-FFF2-40B4-BE49-F238E27FC236}">
              <a16:creationId xmlns:a16="http://schemas.microsoft.com/office/drawing/2014/main" id="{E317FDA3-FF71-4E87-B757-4916C55721DE}"/>
            </a:ext>
          </a:extLst>
        </xdr:cNvPr>
        <xdr:cNvSpPr txBox="1"/>
      </xdr:nvSpPr>
      <xdr:spPr>
        <a:xfrm>
          <a:off x="2705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167657</xdr:rowOff>
    </xdr:from>
    <xdr:ext cx="405111" cy="259045"/>
    <xdr:sp macro="" textlink="">
      <xdr:nvSpPr>
        <xdr:cNvPr id="89" name="n_3mainValue【道路】&#10;有形固定資産減価償却率">
          <a:extLst>
            <a:ext uri="{FF2B5EF4-FFF2-40B4-BE49-F238E27FC236}">
              <a16:creationId xmlns:a16="http://schemas.microsoft.com/office/drawing/2014/main" id="{0F0B85ED-97F3-4853-A448-5EA24D47E0BE}"/>
            </a:ext>
          </a:extLst>
        </xdr:cNvPr>
        <xdr:cNvSpPr txBox="1"/>
      </xdr:nvSpPr>
      <xdr:spPr>
        <a:xfrm>
          <a:off x="1816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90" name="n_4mainValue【道路】&#10;有形固定資産減価償却率">
          <a:extLst>
            <a:ext uri="{FF2B5EF4-FFF2-40B4-BE49-F238E27FC236}">
              <a16:creationId xmlns:a16="http://schemas.microsoft.com/office/drawing/2014/main" id="{7F212762-B14D-4AF6-85C1-BE04BA7AD978}"/>
            </a:ext>
          </a:extLst>
        </xdr:cNvPr>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BF906B3-671A-4BAC-84BF-1DCCE8E84A0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E906B6B-89D0-4F23-ACE1-1060C00BAC9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F5265FE-C4D7-497A-B3EC-39FD9017CA5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7F748BC-959B-46BC-A9C5-232F6D71CA2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B0D281D-C74F-47FB-82AF-F6C2CDAD382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63E2074-5CAA-47A8-A99B-17F2F100583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1DDA17C-8654-4360-BF2C-D694E90106A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36FB9EE-7821-420F-BF79-1607C067598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7D0EA3D-3185-4251-9FBD-2E81C89E663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7C7BBA2-AE9F-4474-A1DF-818A441C173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F7DA6D35-CBD2-4906-AE25-C5E495BB30C3}"/>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60ED54B5-8F68-421D-A4D9-07E548FBC8A9}"/>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F711E2E6-0684-4FCE-873F-E5CC7E1FF72A}"/>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296AAFD0-945C-4546-9D02-E484A1ED1502}"/>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87A29B4B-BE0D-4337-829A-44E2EE0BF4BB}"/>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642D1746-F8DB-43BB-8D26-3FC8AE5ECFF7}"/>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4BA32330-6A78-4B8D-86D6-87F48C70FD1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EEC1C54E-0741-4577-9651-46B9CF086793}"/>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C79EEF35-3982-4610-8B6B-7D19F5DA4F3F}"/>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EB1DA4EA-5E51-4C74-8C2A-CEAF914B84EC}"/>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35135C27-15DF-43F2-B985-B9A2793BED2B}"/>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ED4ED8F1-216D-4834-995A-D9959C129CFB}"/>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1AD29179-B531-4CAD-AE26-77FA5E89015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A93DA767-0F3F-4509-9F80-39ACAA3EDC8C}"/>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9B146176-85E2-4F42-8896-78BB5FBCD68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a:extLst>
            <a:ext uri="{FF2B5EF4-FFF2-40B4-BE49-F238E27FC236}">
              <a16:creationId xmlns:a16="http://schemas.microsoft.com/office/drawing/2014/main" id="{1C3A520C-D7EE-403D-9F05-74FD338EE8DA}"/>
            </a:ext>
          </a:extLst>
        </xdr:cNvPr>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a:extLst>
            <a:ext uri="{FF2B5EF4-FFF2-40B4-BE49-F238E27FC236}">
              <a16:creationId xmlns:a16="http://schemas.microsoft.com/office/drawing/2014/main" id="{C5428177-8365-4A7F-ACBB-A6AA860D4BE9}"/>
            </a:ext>
          </a:extLst>
        </xdr:cNvPr>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a:extLst>
            <a:ext uri="{FF2B5EF4-FFF2-40B4-BE49-F238E27FC236}">
              <a16:creationId xmlns:a16="http://schemas.microsoft.com/office/drawing/2014/main" id="{C13BE256-F55A-4D98-B5B8-465CE32A0678}"/>
            </a:ext>
          </a:extLst>
        </xdr:cNvPr>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a:extLst>
            <a:ext uri="{FF2B5EF4-FFF2-40B4-BE49-F238E27FC236}">
              <a16:creationId xmlns:a16="http://schemas.microsoft.com/office/drawing/2014/main" id="{6B9E6557-3C79-4058-9F6F-DE0A9726EEBA}"/>
            </a:ext>
          </a:extLst>
        </xdr:cNvPr>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a:extLst>
            <a:ext uri="{FF2B5EF4-FFF2-40B4-BE49-F238E27FC236}">
              <a16:creationId xmlns:a16="http://schemas.microsoft.com/office/drawing/2014/main" id="{CB46D9D3-E636-4EF3-9580-7E19B58148BD}"/>
            </a:ext>
          </a:extLst>
        </xdr:cNvPr>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105194</xdr:rowOff>
    </xdr:from>
    <xdr:ext cx="534377" cy="259045"/>
    <xdr:sp macro="" textlink="">
      <xdr:nvSpPr>
        <xdr:cNvPr id="121" name="【道路】&#10;一人当たり延長平均値テキスト">
          <a:extLst>
            <a:ext uri="{FF2B5EF4-FFF2-40B4-BE49-F238E27FC236}">
              <a16:creationId xmlns:a16="http://schemas.microsoft.com/office/drawing/2014/main" id="{7CB76186-1912-4058-804C-EE0F7B080D8E}"/>
            </a:ext>
          </a:extLst>
        </xdr:cNvPr>
        <xdr:cNvSpPr txBox="1"/>
      </xdr:nvSpPr>
      <xdr:spPr>
        <a:xfrm>
          <a:off x="10515600" y="66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a:extLst>
            <a:ext uri="{FF2B5EF4-FFF2-40B4-BE49-F238E27FC236}">
              <a16:creationId xmlns:a16="http://schemas.microsoft.com/office/drawing/2014/main" id="{A06F8130-597B-4D9D-93D2-25B5016B8D51}"/>
            </a:ext>
          </a:extLst>
        </xdr:cNvPr>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a:extLst>
            <a:ext uri="{FF2B5EF4-FFF2-40B4-BE49-F238E27FC236}">
              <a16:creationId xmlns:a16="http://schemas.microsoft.com/office/drawing/2014/main" id="{B743A52C-73BB-40C1-8D87-EC927F6C0EA6}"/>
            </a:ext>
          </a:extLst>
        </xdr:cNvPr>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a:extLst>
            <a:ext uri="{FF2B5EF4-FFF2-40B4-BE49-F238E27FC236}">
              <a16:creationId xmlns:a16="http://schemas.microsoft.com/office/drawing/2014/main" id="{A18140AF-7E05-46B6-9A30-46B35A14CC6A}"/>
            </a:ext>
          </a:extLst>
        </xdr:cNvPr>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a:extLst>
            <a:ext uri="{FF2B5EF4-FFF2-40B4-BE49-F238E27FC236}">
              <a16:creationId xmlns:a16="http://schemas.microsoft.com/office/drawing/2014/main" id="{32AF599A-204E-4520-93CB-9101E762B6A2}"/>
            </a:ext>
          </a:extLst>
        </xdr:cNvPr>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a:extLst>
            <a:ext uri="{FF2B5EF4-FFF2-40B4-BE49-F238E27FC236}">
              <a16:creationId xmlns:a16="http://schemas.microsoft.com/office/drawing/2014/main" id="{F7811997-5603-4B68-A794-588453EB97E0}"/>
            </a:ext>
          </a:extLst>
        </xdr:cNvPr>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B9C8B13-EBC1-4C32-BC53-FC4D9D45783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BCC7D8B-B3C1-49B4-9926-B3768E035F1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844FB3D-3952-48A5-8212-FB3A336C063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1D1625C-EA5F-40CB-A4A3-1CE38D48B59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521B0537-900F-4A89-8281-CE02257C3DE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152600</xdr:rowOff>
    </xdr:from>
    <xdr:to>
      <xdr:col>55</xdr:col>
      <xdr:colOff>50800</xdr:colOff>
      <xdr:row>38</xdr:row>
      <xdr:rowOff>82750</xdr:rowOff>
    </xdr:to>
    <xdr:sp macro="" textlink="">
      <xdr:nvSpPr>
        <xdr:cNvPr id="132" name="楕円 131">
          <a:extLst>
            <a:ext uri="{FF2B5EF4-FFF2-40B4-BE49-F238E27FC236}">
              <a16:creationId xmlns:a16="http://schemas.microsoft.com/office/drawing/2014/main" id="{265F591E-F7D0-4DB5-9432-52BAA130090E}"/>
            </a:ext>
          </a:extLst>
        </xdr:cNvPr>
        <xdr:cNvSpPr/>
      </xdr:nvSpPr>
      <xdr:spPr>
        <a:xfrm>
          <a:off x="10426700" y="649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4027</xdr:rowOff>
    </xdr:from>
    <xdr:ext cx="534377" cy="259045"/>
    <xdr:sp macro="" textlink="">
      <xdr:nvSpPr>
        <xdr:cNvPr id="133" name="【道路】&#10;一人当たり延長該当値テキスト">
          <a:extLst>
            <a:ext uri="{FF2B5EF4-FFF2-40B4-BE49-F238E27FC236}">
              <a16:creationId xmlns:a16="http://schemas.microsoft.com/office/drawing/2014/main" id="{0BEDAAB0-19D5-4675-AE9C-46D678CFAC0C}"/>
            </a:ext>
          </a:extLst>
        </xdr:cNvPr>
        <xdr:cNvSpPr txBox="1"/>
      </xdr:nvSpPr>
      <xdr:spPr>
        <a:xfrm>
          <a:off x="10515600" y="634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171312</xdr:rowOff>
    </xdr:from>
    <xdr:to>
      <xdr:col>50</xdr:col>
      <xdr:colOff>165100</xdr:colOff>
      <xdr:row>38</xdr:row>
      <xdr:rowOff>101462</xdr:rowOff>
    </xdr:to>
    <xdr:sp macro="" textlink="">
      <xdr:nvSpPr>
        <xdr:cNvPr id="134" name="楕円 133">
          <a:extLst>
            <a:ext uri="{FF2B5EF4-FFF2-40B4-BE49-F238E27FC236}">
              <a16:creationId xmlns:a16="http://schemas.microsoft.com/office/drawing/2014/main" id="{2B5E0429-5D1A-4869-B619-BF6CDB566C34}"/>
            </a:ext>
          </a:extLst>
        </xdr:cNvPr>
        <xdr:cNvSpPr/>
      </xdr:nvSpPr>
      <xdr:spPr>
        <a:xfrm>
          <a:off x="9588500" y="651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31949</xdr:rowOff>
    </xdr:from>
    <xdr:to>
      <xdr:col>55</xdr:col>
      <xdr:colOff>0</xdr:colOff>
      <xdr:row>38</xdr:row>
      <xdr:rowOff>50662</xdr:rowOff>
    </xdr:to>
    <xdr:cxnSp macro="">
      <xdr:nvCxnSpPr>
        <xdr:cNvPr id="135" name="直線コネクタ 134">
          <a:extLst>
            <a:ext uri="{FF2B5EF4-FFF2-40B4-BE49-F238E27FC236}">
              <a16:creationId xmlns:a16="http://schemas.microsoft.com/office/drawing/2014/main" id="{99693892-2740-45CD-85D7-E6C62E8F5809}"/>
            </a:ext>
          </a:extLst>
        </xdr:cNvPr>
        <xdr:cNvCxnSpPr/>
      </xdr:nvCxnSpPr>
      <xdr:spPr>
        <a:xfrm flipV="1">
          <a:off x="9639300" y="6547049"/>
          <a:ext cx="838200" cy="1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22788</xdr:rowOff>
    </xdr:from>
    <xdr:to>
      <xdr:col>46</xdr:col>
      <xdr:colOff>38100</xdr:colOff>
      <xdr:row>38</xdr:row>
      <xdr:rowOff>124388</xdr:rowOff>
    </xdr:to>
    <xdr:sp macro="" textlink="">
      <xdr:nvSpPr>
        <xdr:cNvPr id="136" name="楕円 135">
          <a:extLst>
            <a:ext uri="{FF2B5EF4-FFF2-40B4-BE49-F238E27FC236}">
              <a16:creationId xmlns:a16="http://schemas.microsoft.com/office/drawing/2014/main" id="{C40EC167-EE0C-47B5-B6F7-DCDE6979BEC4}"/>
            </a:ext>
          </a:extLst>
        </xdr:cNvPr>
        <xdr:cNvSpPr/>
      </xdr:nvSpPr>
      <xdr:spPr>
        <a:xfrm>
          <a:off x="8699500" y="653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50662</xdr:rowOff>
    </xdr:from>
    <xdr:to>
      <xdr:col>50</xdr:col>
      <xdr:colOff>114300</xdr:colOff>
      <xdr:row>38</xdr:row>
      <xdr:rowOff>73588</xdr:rowOff>
    </xdr:to>
    <xdr:cxnSp macro="">
      <xdr:nvCxnSpPr>
        <xdr:cNvPr id="137" name="直線コネクタ 136">
          <a:extLst>
            <a:ext uri="{FF2B5EF4-FFF2-40B4-BE49-F238E27FC236}">
              <a16:creationId xmlns:a16="http://schemas.microsoft.com/office/drawing/2014/main" id="{D171E21C-680B-4674-8ABF-0B0A61E21B3E}"/>
            </a:ext>
          </a:extLst>
        </xdr:cNvPr>
        <xdr:cNvCxnSpPr/>
      </xdr:nvCxnSpPr>
      <xdr:spPr>
        <a:xfrm flipV="1">
          <a:off x="8750300" y="6565762"/>
          <a:ext cx="8890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48521</xdr:rowOff>
    </xdr:from>
    <xdr:to>
      <xdr:col>41</xdr:col>
      <xdr:colOff>101600</xdr:colOff>
      <xdr:row>38</xdr:row>
      <xdr:rowOff>150121</xdr:rowOff>
    </xdr:to>
    <xdr:sp macro="" textlink="">
      <xdr:nvSpPr>
        <xdr:cNvPr id="138" name="楕円 137">
          <a:extLst>
            <a:ext uri="{FF2B5EF4-FFF2-40B4-BE49-F238E27FC236}">
              <a16:creationId xmlns:a16="http://schemas.microsoft.com/office/drawing/2014/main" id="{776FF527-EB1E-4549-9CFC-1859384CCBAF}"/>
            </a:ext>
          </a:extLst>
        </xdr:cNvPr>
        <xdr:cNvSpPr/>
      </xdr:nvSpPr>
      <xdr:spPr>
        <a:xfrm>
          <a:off x="7810500" y="656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73588</xdr:rowOff>
    </xdr:from>
    <xdr:to>
      <xdr:col>45</xdr:col>
      <xdr:colOff>177800</xdr:colOff>
      <xdr:row>38</xdr:row>
      <xdr:rowOff>99321</xdr:rowOff>
    </xdr:to>
    <xdr:cxnSp macro="">
      <xdr:nvCxnSpPr>
        <xdr:cNvPr id="139" name="直線コネクタ 138">
          <a:extLst>
            <a:ext uri="{FF2B5EF4-FFF2-40B4-BE49-F238E27FC236}">
              <a16:creationId xmlns:a16="http://schemas.microsoft.com/office/drawing/2014/main" id="{4DF1417F-8890-46D9-8B53-184D1A62F759}"/>
            </a:ext>
          </a:extLst>
        </xdr:cNvPr>
        <xdr:cNvCxnSpPr/>
      </xdr:nvCxnSpPr>
      <xdr:spPr>
        <a:xfrm flipV="1">
          <a:off x="7861300" y="6588688"/>
          <a:ext cx="889000" cy="2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60670</xdr:rowOff>
    </xdr:from>
    <xdr:to>
      <xdr:col>36</xdr:col>
      <xdr:colOff>165100</xdr:colOff>
      <xdr:row>39</xdr:row>
      <xdr:rowOff>162270</xdr:rowOff>
    </xdr:to>
    <xdr:sp macro="" textlink="">
      <xdr:nvSpPr>
        <xdr:cNvPr id="140" name="楕円 139">
          <a:extLst>
            <a:ext uri="{FF2B5EF4-FFF2-40B4-BE49-F238E27FC236}">
              <a16:creationId xmlns:a16="http://schemas.microsoft.com/office/drawing/2014/main" id="{A61A05B5-E0BC-4D92-873C-A3DC62510CAE}"/>
            </a:ext>
          </a:extLst>
        </xdr:cNvPr>
        <xdr:cNvSpPr/>
      </xdr:nvSpPr>
      <xdr:spPr>
        <a:xfrm>
          <a:off x="6921500" y="674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99321</xdr:rowOff>
    </xdr:from>
    <xdr:to>
      <xdr:col>41</xdr:col>
      <xdr:colOff>50800</xdr:colOff>
      <xdr:row>39</xdr:row>
      <xdr:rowOff>111470</xdr:rowOff>
    </xdr:to>
    <xdr:cxnSp macro="">
      <xdr:nvCxnSpPr>
        <xdr:cNvPr id="141" name="直線コネクタ 140">
          <a:extLst>
            <a:ext uri="{FF2B5EF4-FFF2-40B4-BE49-F238E27FC236}">
              <a16:creationId xmlns:a16="http://schemas.microsoft.com/office/drawing/2014/main" id="{1547FA97-9A7D-4B72-B6C8-883FC11137F0}"/>
            </a:ext>
          </a:extLst>
        </xdr:cNvPr>
        <xdr:cNvCxnSpPr/>
      </xdr:nvCxnSpPr>
      <xdr:spPr>
        <a:xfrm flipV="1">
          <a:off x="6972300" y="6614421"/>
          <a:ext cx="889000" cy="18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77730</xdr:rowOff>
    </xdr:from>
    <xdr:ext cx="534377" cy="259045"/>
    <xdr:sp macro="" textlink="">
      <xdr:nvSpPr>
        <xdr:cNvPr id="142" name="n_1aveValue【道路】&#10;一人当たり延長">
          <a:extLst>
            <a:ext uri="{FF2B5EF4-FFF2-40B4-BE49-F238E27FC236}">
              <a16:creationId xmlns:a16="http://schemas.microsoft.com/office/drawing/2014/main" id="{350010AA-4252-473F-82CF-597B7FBB9A52}"/>
            </a:ext>
          </a:extLst>
        </xdr:cNvPr>
        <xdr:cNvSpPr txBox="1"/>
      </xdr:nvSpPr>
      <xdr:spPr>
        <a:xfrm>
          <a:off x="9359411" y="67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111106</xdr:rowOff>
    </xdr:from>
    <xdr:ext cx="534377" cy="259045"/>
    <xdr:sp macro="" textlink="">
      <xdr:nvSpPr>
        <xdr:cNvPr id="143" name="n_2aveValue【道路】&#10;一人当たり延長">
          <a:extLst>
            <a:ext uri="{FF2B5EF4-FFF2-40B4-BE49-F238E27FC236}">
              <a16:creationId xmlns:a16="http://schemas.microsoft.com/office/drawing/2014/main" id="{EE723F83-867E-45F4-9D3F-B19587EECAD4}"/>
            </a:ext>
          </a:extLst>
        </xdr:cNvPr>
        <xdr:cNvSpPr txBox="1"/>
      </xdr:nvSpPr>
      <xdr:spPr>
        <a:xfrm>
          <a:off x="8483111" y="679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123320</xdr:rowOff>
    </xdr:from>
    <xdr:ext cx="534377" cy="259045"/>
    <xdr:sp macro="" textlink="">
      <xdr:nvSpPr>
        <xdr:cNvPr id="144" name="n_3aveValue【道路】&#10;一人当たり延長">
          <a:extLst>
            <a:ext uri="{FF2B5EF4-FFF2-40B4-BE49-F238E27FC236}">
              <a16:creationId xmlns:a16="http://schemas.microsoft.com/office/drawing/2014/main" id="{D8BE6925-F7F6-42C0-BAB8-1C1AE2C784D2}"/>
            </a:ext>
          </a:extLst>
        </xdr:cNvPr>
        <xdr:cNvSpPr txBox="1"/>
      </xdr:nvSpPr>
      <xdr:spPr>
        <a:xfrm>
          <a:off x="7594111" y="680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143723</xdr:rowOff>
    </xdr:from>
    <xdr:ext cx="534377" cy="259045"/>
    <xdr:sp macro="" textlink="">
      <xdr:nvSpPr>
        <xdr:cNvPr id="145" name="n_4aveValue【道路】&#10;一人当たり延長">
          <a:extLst>
            <a:ext uri="{FF2B5EF4-FFF2-40B4-BE49-F238E27FC236}">
              <a16:creationId xmlns:a16="http://schemas.microsoft.com/office/drawing/2014/main" id="{1643356F-2EE5-4675-8100-9F86122CCD2B}"/>
            </a:ext>
          </a:extLst>
        </xdr:cNvPr>
        <xdr:cNvSpPr txBox="1"/>
      </xdr:nvSpPr>
      <xdr:spPr>
        <a:xfrm>
          <a:off x="6705111" y="64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117989</xdr:rowOff>
    </xdr:from>
    <xdr:ext cx="534377" cy="259045"/>
    <xdr:sp macro="" textlink="">
      <xdr:nvSpPr>
        <xdr:cNvPr id="146" name="n_1mainValue【道路】&#10;一人当たり延長">
          <a:extLst>
            <a:ext uri="{FF2B5EF4-FFF2-40B4-BE49-F238E27FC236}">
              <a16:creationId xmlns:a16="http://schemas.microsoft.com/office/drawing/2014/main" id="{99C57727-E85B-4CEF-925B-104D54A8CE85}"/>
            </a:ext>
          </a:extLst>
        </xdr:cNvPr>
        <xdr:cNvSpPr txBox="1"/>
      </xdr:nvSpPr>
      <xdr:spPr>
        <a:xfrm>
          <a:off x="9359411" y="629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140914</xdr:rowOff>
    </xdr:from>
    <xdr:ext cx="534377" cy="259045"/>
    <xdr:sp macro="" textlink="">
      <xdr:nvSpPr>
        <xdr:cNvPr id="147" name="n_2mainValue【道路】&#10;一人当たり延長">
          <a:extLst>
            <a:ext uri="{FF2B5EF4-FFF2-40B4-BE49-F238E27FC236}">
              <a16:creationId xmlns:a16="http://schemas.microsoft.com/office/drawing/2014/main" id="{8D527059-FA6F-4B0D-A717-C830B07EFA10}"/>
            </a:ext>
          </a:extLst>
        </xdr:cNvPr>
        <xdr:cNvSpPr txBox="1"/>
      </xdr:nvSpPr>
      <xdr:spPr>
        <a:xfrm>
          <a:off x="8483111" y="631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166648</xdr:rowOff>
    </xdr:from>
    <xdr:ext cx="534377" cy="259045"/>
    <xdr:sp macro="" textlink="">
      <xdr:nvSpPr>
        <xdr:cNvPr id="148" name="n_3mainValue【道路】&#10;一人当たり延長">
          <a:extLst>
            <a:ext uri="{FF2B5EF4-FFF2-40B4-BE49-F238E27FC236}">
              <a16:creationId xmlns:a16="http://schemas.microsoft.com/office/drawing/2014/main" id="{5FBF5B82-99A6-4088-8EBF-256B5EEF1DEB}"/>
            </a:ext>
          </a:extLst>
        </xdr:cNvPr>
        <xdr:cNvSpPr txBox="1"/>
      </xdr:nvSpPr>
      <xdr:spPr>
        <a:xfrm>
          <a:off x="7594111" y="633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153397</xdr:rowOff>
    </xdr:from>
    <xdr:ext cx="534377" cy="259045"/>
    <xdr:sp macro="" textlink="">
      <xdr:nvSpPr>
        <xdr:cNvPr id="149" name="n_4mainValue【道路】&#10;一人当たり延長">
          <a:extLst>
            <a:ext uri="{FF2B5EF4-FFF2-40B4-BE49-F238E27FC236}">
              <a16:creationId xmlns:a16="http://schemas.microsoft.com/office/drawing/2014/main" id="{0C7E3B41-6ECC-45A1-8B92-C3DB4CE2EF0B}"/>
            </a:ext>
          </a:extLst>
        </xdr:cNvPr>
        <xdr:cNvSpPr txBox="1"/>
      </xdr:nvSpPr>
      <xdr:spPr>
        <a:xfrm>
          <a:off x="6705111" y="683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4D54F4E1-2A76-411F-B846-BE86B42ADD5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938BF178-CA17-4558-9B52-6FA89FF8B16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860761E4-9FA7-46EC-A233-D3AFAD3B303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A83842E6-8EC1-4D4C-84B0-DE84291CB31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F400A59F-3450-4228-8E73-2F241E99DF8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94D82508-88DC-485C-BFAC-402395F1D70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9B034330-CDB9-439F-880C-73017A32A4B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3FE8A2E9-32A1-48FB-A0EA-220FC450E4E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BD5C856F-A07D-417E-AF43-7CFC954E1F5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8BDE043A-0AFE-4C08-9F69-85FE0D5375F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3FB18E76-681B-4C75-BC73-4F5EBA82AEF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3ED0F141-F30E-4F5E-81ED-D80A4A58207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A02C87B4-5B28-44CC-8F89-E10690083D4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2FEAACDD-B8BA-4DC9-B4B0-94060946CD1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38A1546C-5B85-4BDD-8165-A5748CD1FEE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E5430732-56FF-4267-AB47-FF01B99AAE0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B7B161C4-2F79-4D64-897C-27B86288460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42180292-C1FC-4B5F-9E05-2DF3025AF49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DD92E4BE-1DFA-4881-A910-49B959BB190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D89E5D16-30E1-44B7-89B7-5E90585BC11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75B91094-E4C2-4AA7-BAA6-C0896D77BDF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93AD777D-7DAA-4D64-B40E-FEE4CCD9874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EB080D7A-04C1-451D-B835-15B1421A10C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4DB6800E-984D-4CFC-AE7B-05F2F1D706C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5775D1F7-9704-4AB8-A7A0-FDF6B77B75F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a:extLst>
            <a:ext uri="{FF2B5EF4-FFF2-40B4-BE49-F238E27FC236}">
              <a16:creationId xmlns:a16="http://schemas.microsoft.com/office/drawing/2014/main" id="{15B14F5D-78A0-4CC9-BE3E-B9CEB34BE23D}"/>
            </a:ext>
          </a:extLst>
        </xdr:cNvPr>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3FF607E0-3386-45B3-A1D1-932B116ECC3A}"/>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a:extLst>
            <a:ext uri="{FF2B5EF4-FFF2-40B4-BE49-F238E27FC236}">
              <a16:creationId xmlns:a16="http://schemas.microsoft.com/office/drawing/2014/main" id="{8D1A33FA-84D8-4BFB-A5E3-C2D3C5E6D9E5}"/>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3D50602E-0E3A-4B3A-9732-E4605F0ADC48}"/>
            </a:ext>
          </a:extLst>
        </xdr:cNvPr>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a:extLst>
            <a:ext uri="{FF2B5EF4-FFF2-40B4-BE49-F238E27FC236}">
              <a16:creationId xmlns:a16="http://schemas.microsoft.com/office/drawing/2014/main" id="{71479812-8D29-4458-A809-8F72CDAD9B65}"/>
            </a:ext>
          </a:extLst>
        </xdr:cNvPr>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50454</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A9CAB5AA-5B1C-463A-A82F-FD7DA266CD16}"/>
            </a:ext>
          </a:extLst>
        </xdr:cNvPr>
        <xdr:cNvSpPr txBox="1"/>
      </xdr:nvSpPr>
      <xdr:spPr>
        <a:xfrm>
          <a:off x="4673600" y="10337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a:extLst>
            <a:ext uri="{FF2B5EF4-FFF2-40B4-BE49-F238E27FC236}">
              <a16:creationId xmlns:a16="http://schemas.microsoft.com/office/drawing/2014/main" id="{E2F5ABCA-79A5-4AF3-8D5E-64038CD0C9D7}"/>
            </a:ext>
          </a:extLst>
        </xdr:cNvPr>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a:extLst>
            <a:ext uri="{FF2B5EF4-FFF2-40B4-BE49-F238E27FC236}">
              <a16:creationId xmlns:a16="http://schemas.microsoft.com/office/drawing/2014/main" id="{32B529F9-6880-437C-975F-FEF91FB40A4C}"/>
            </a:ext>
          </a:extLst>
        </xdr:cNvPr>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a:extLst>
            <a:ext uri="{FF2B5EF4-FFF2-40B4-BE49-F238E27FC236}">
              <a16:creationId xmlns:a16="http://schemas.microsoft.com/office/drawing/2014/main" id="{F8677420-CC05-42DB-9EBE-6711700DD2BC}"/>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a:extLst>
            <a:ext uri="{FF2B5EF4-FFF2-40B4-BE49-F238E27FC236}">
              <a16:creationId xmlns:a16="http://schemas.microsoft.com/office/drawing/2014/main" id="{9B15CCE9-F136-49FE-9777-A2FA3B6D053F}"/>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a:extLst>
            <a:ext uri="{FF2B5EF4-FFF2-40B4-BE49-F238E27FC236}">
              <a16:creationId xmlns:a16="http://schemas.microsoft.com/office/drawing/2014/main" id="{EA3DCD39-0AB6-4440-9CFB-DE7741C9FD48}"/>
            </a:ext>
          </a:extLst>
        </xdr:cNvPr>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93E3FC6-0DD4-42CB-A7BE-07A3E25244C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1B694FE-9608-4FB0-9E22-13AC6065AB8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AB5AF06-FC49-4FC3-AB7A-24E5FC01294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0232928-EE73-4A6D-AA8C-9D8DC7E2E43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49E06BA6-0CBD-4BE4-966C-86F937DDCBB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148409</xdr:rowOff>
    </xdr:from>
    <xdr:to>
      <xdr:col>24</xdr:col>
      <xdr:colOff>114300</xdr:colOff>
      <xdr:row>63</xdr:row>
      <xdr:rowOff>78559</xdr:rowOff>
    </xdr:to>
    <xdr:sp macro="" textlink="">
      <xdr:nvSpPr>
        <xdr:cNvPr id="191" name="楕円 190">
          <a:extLst>
            <a:ext uri="{FF2B5EF4-FFF2-40B4-BE49-F238E27FC236}">
              <a16:creationId xmlns:a16="http://schemas.microsoft.com/office/drawing/2014/main" id="{E322FDFE-5A0B-4D1D-BFD6-CF960940167E}"/>
            </a:ext>
          </a:extLst>
        </xdr:cNvPr>
        <xdr:cNvSpPr/>
      </xdr:nvSpPr>
      <xdr:spPr>
        <a:xfrm>
          <a:off x="45847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126836</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FAC6C826-59CF-42C7-8346-203EABAD6BB6}"/>
            </a:ext>
          </a:extLst>
        </xdr:cNvPr>
        <xdr:cNvSpPr txBox="1"/>
      </xdr:nvSpPr>
      <xdr:spPr>
        <a:xfrm>
          <a:off x="4673600" y="1075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135346</xdr:rowOff>
    </xdr:from>
    <xdr:to>
      <xdr:col>20</xdr:col>
      <xdr:colOff>38100</xdr:colOff>
      <xdr:row>63</xdr:row>
      <xdr:rowOff>65496</xdr:rowOff>
    </xdr:to>
    <xdr:sp macro="" textlink="">
      <xdr:nvSpPr>
        <xdr:cNvPr id="193" name="楕円 192">
          <a:extLst>
            <a:ext uri="{FF2B5EF4-FFF2-40B4-BE49-F238E27FC236}">
              <a16:creationId xmlns:a16="http://schemas.microsoft.com/office/drawing/2014/main" id="{C5CB5D83-060F-471E-8DC4-0665989F5072}"/>
            </a:ext>
          </a:extLst>
        </xdr:cNvPr>
        <xdr:cNvSpPr/>
      </xdr:nvSpPr>
      <xdr:spPr>
        <a:xfrm>
          <a:off x="3746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14696</xdr:rowOff>
    </xdr:from>
    <xdr:to>
      <xdr:col>24</xdr:col>
      <xdr:colOff>63500</xdr:colOff>
      <xdr:row>63</xdr:row>
      <xdr:rowOff>27759</xdr:rowOff>
    </xdr:to>
    <xdr:cxnSp macro="">
      <xdr:nvCxnSpPr>
        <xdr:cNvPr id="194" name="直線コネクタ 193">
          <a:extLst>
            <a:ext uri="{FF2B5EF4-FFF2-40B4-BE49-F238E27FC236}">
              <a16:creationId xmlns:a16="http://schemas.microsoft.com/office/drawing/2014/main" id="{BA8FB961-E895-4C98-9BA8-88B17B198E5D}"/>
            </a:ext>
          </a:extLst>
        </xdr:cNvPr>
        <xdr:cNvCxnSpPr/>
      </xdr:nvCxnSpPr>
      <xdr:spPr>
        <a:xfrm>
          <a:off x="3797300" y="1081604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123916</xdr:rowOff>
    </xdr:from>
    <xdr:to>
      <xdr:col>15</xdr:col>
      <xdr:colOff>101600</xdr:colOff>
      <xdr:row>63</xdr:row>
      <xdr:rowOff>54066</xdr:rowOff>
    </xdr:to>
    <xdr:sp macro="" textlink="">
      <xdr:nvSpPr>
        <xdr:cNvPr id="195" name="楕円 194">
          <a:extLst>
            <a:ext uri="{FF2B5EF4-FFF2-40B4-BE49-F238E27FC236}">
              <a16:creationId xmlns:a16="http://schemas.microsoft.com/office/drawing/2014/main" id="{300C0519-1767-4945-8A58-84ED0D0B6362}"/>
            </a:ext>
          </a:extLst>
        </xdr:cNvPr>
        <xdr:cNvSpPr/>
      </xdr:nvSpPr>
      <xdr:spPr>
        <a:xfrm>
          <a:off x="2857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3266</xdr:rowOff>
    </xdr:from>
    <xdr:to>
      <xdr:col>19</xdr:col>
      <xdr:colOff>177800</xdr:colOff>
      <xdr:row>63</xdr:row>
      <xdr:rowOff>14696</xdr:rowOff>
    </xdr:to>
    <xdr:cxnSp macro="">
      <xdr:nvCxnSpPr>
        <xdr:cNvPr id="196" name="直線コネクタ 195">
          <a:extLst>
            <a:ext uri="{FF2B5EF4-FFF2-40B4-BE49-F238E27FC236}">
              <a16:creationId xmlns:a16="http://schemas.microsoft.com/office/drawing/2014/main" id="{E8521EF9-1BFC-4E4D-81B8-DD6F911048A8}"/>
            </a:ext>
          </a:extLst>
        </xdr:cNvPr>
        <xdr:cNvCxnSpPr/>
      </xdr:nvCxnSpPr>
      <xdr:spPr>
        <a:xfrm>
          <a:off x="2908300" y="1080461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123916</xdr:rowOff>
    </xdr:from>
    <xdr:to>
      <xdr:col>10</xdr:col>
      <xdr:colOff>165100</xdr:colOff>
      <xdr:row>63</xdr:row>
      <xdr:rowOff>54066</xdr:rowOff>
    </xdr:to>
    <xdr:sp macro="" textlink="">
      <xdr:nvSpPr>
        <xdr:cNvPr id="197" name="楕円 196">
          <a:extLst>
            <a:ext uri="{FF2B5EF4-FFF2-40B4-BE49-F238E27FC236}">
              <a16:creationId xmlns:a16="http://schemas.microsoft.com/office/drawing/2014/main" id="{9970835D-6684-4BA1-9BBC-14CA3C86928C}"/>
            </a:ext>
          </a:extLst>
        </xdr:cNvPr>
        <xdr:cNvSpPr/>
      </xdr:nvSpPr>
      <xdr:spPr>
        <a:xfrm>
          <a:off x="1968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3266</xdr:rowOff>
    </xdr:from>
    <xdr:to>
      <xdr:col>15</xdr:col>
      <xdr:colOff>50800</xdr:colOff>
      <xdr:row>63</xdr:row>
      <xdr:rowOff>3266</xdr:rowOff>
    </xdr:to>
    <xdr:cxnSp macro="">
      <xdr:nvCxnSpPr>
        <xdr:cNvPr id="198" name="直線コネクタ 197">
          <a:extLst>
            <a:ext uri="{FF2B5EF4-FFF2-40B4-BE49-F238E27FC236}">
              <a16:creationId xmlns:a16="http://schemas.microsoft.com/office/drawing/2014/main" id="{25EB4650-CFEF-4AB0-8976-D3B9EB2155BC}"/>
            </a:ext>
          </a:extLst>
        </xdr:cNvPr>
        <xdr:cNvCxnSpPr/>
      </xdr:nvCxnSpPr>
      <xdr:spPr>
        <a:xfrm>
          <a:off x="2019300" y="10804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122283</xdr:rowOff>
    </xdr:from>
    <xdr:to>
      <xdr:col>6</xdr:col>
      <xdr:colOff>38100</xdr:colOff>
      <xdr:row>63</xdr:row>
      <xdr:rowOff>52433</xdr:rowOff>
    </xdr:to>
    <xdr:sp macro="" textlink="">
      <xdr:nvSpPr>
        <xdr:cNvPr id="199" name="楕円 198">
          <a:extLst>
            <a:ext uri="{FF2B5EF4-FFF2-40B4-BE49-F238E27FC236}">
              <a16:creationId xmlns:a16="http://schemas.microsoft.com/office/drawing/2014/main" id="{254BE3E0-E338-42A3-8CAD-38BB36D46A18}"/>
            </a:ext>
          </a:extLst>
        </xdr:cNvPr>
        <xdr:cNvSpPr/>
      </xdr:nvSpPr>
      <xdr:spPr>
        <a:xfrm>
          <a:off x="1079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1633</xdr:rowOff>
    </xdr:from>
    <xdr:to>
      <xdr:col>10</xdr:col>
      <xdr:colOff>114300</xdr:colOff>
      <xdr:row>63</xdr:row>
      <xdr:rowOff>3266</xdr:rowOff>
    </xdr:to>
    <xdr:cxnSp macro="">
      <xdr:nvCxnSpPr>
        <xdr:cNvPr id="200" name="直線コネクタ 199">
          <a:extLst>
            <a:ext uri="{FF2B5EF4-FFF2-40B4-BE49-F238E27FC236}">
              <a16:creationId xmlns:a16="http://schemas.microsoft.com/office/drawing/2014/main" id="{5815594D-8B27-4EAE-B9C3-AD996F21A6D7}"/>
            </a:ext>
          </a:extLst>
        </xdr:cNvPr>
        <xdr:cNvCxnSpPr/>
      </xdr:nvCxnSpPr>
      <xdr:spPr>
        <a:xfrm>
          <a:off x="1130300" y="1080298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B677C134-39D7-40C7-8984-F44DD4FE21AA}"/>
            </a:ext>
          </a:extLst>
        </xdr:cNvPr>
        <xdr:cNvSpPr txBox="1"/>
      </xdr:nvSpPr>
      <xdr:spPr>
        <a:xfrm>
          <a:off x="35820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2DC7137C-A3AB-49F3-9160-730AB2404826}"/>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966C801C-BAAD-4A26-84C4-AD7635170ABA}"/>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3F3FBCAF-D319-4873-BDBE-5FB50549DE29}"/>
            </a:ext>
          </a:extLst>
        </xdr:cNvPr>
        <xdr:cNvSpPr txBox="1"/>
      </xdr:nvSpPr>
      <xdr:spPr>
        <a:xfrm>
          <a:off x="927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56623</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1747019B-732F-4892-8E8E-E82E1154EF3F}"/>
            </a:ext>
          </a:extLst>
        </xdr:cNvPr>
        <xdr:cNvSpPr txBox="1"/>
      </xdr:nvSpPr>
      <xdr:spPr>
        <a:xfrm>
          <a:off x="3582044"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45193</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D6347224-C25D-4D57-ABA1-9520FC030E2D}"/>
            </a:ext>
          </a:extLst>
        </xdr:cNvPr>
        <xdr:cNvSpPr txBox="1"/>
      </xdr:nvSpPr>
      <xdr:spPr>
        <a:xfrm>
          <a:off x="27057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45193</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AA37AD4E-C79A-4856-B559-2C4D87F544E3}"/>
            </a:ext>
          </a:extLst>
        </xdr:cNvPr>
        <xdr:cNvSpPr txBox="1"/>
      </xdr:nvSpPr>
      <xdr:spPr>
        <a:xfrm>
          <a:off x="18167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43560</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E04D5CEB-CFCF-4DD4-AA66-69C883BA19C9}"/>
            </a:ext>
          </a:extLst>
        </xdr:cNvPr>
        <xdr:cNvSpPr txBox="1"/>
      </xdr:nvSpPr>
      <xdr:spPr>
        <a:xfrm>
          <a:off x="927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764B2EAD-C35B-4AB3-AA39-4985739033D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6D361D20-6446-4999-BE43-98E37A3F5BF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3707682F-F394-4164-A3B7-92537E181B7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603A5ABA-D4F8-4FE0-A544-6A8F73AE02A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AA0BD46C-E285-4254-B498-1B07C92B614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9D6A071C-D024-4551-85DA-7C2A8C559E9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DD60769D-CE47-44D6-B53D-6B021E8AE0B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BA4D5354-4591-4C98-861F-829883FFD30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F2F08487-6D09-44E7-8879-E9774407FE5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320CF420-9EF0-4303-B41A-0086A6F4E41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0DE879F9-2B47-4291-9C27-8DE1CB5C502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F9166979-0325-4D91-BB3F-17DAAC80FEDF}"/>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1BEE80B3-BF4B-41EA-93E2-D491C0DA567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BAE0A6A9-5E23-45AF-9BBA-142D350ADEA5}"/>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0F3F1DE7-9EF9-48CD-8D39-35EE44AF0C5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380B5300-FDB4-4B15-9EA6-5B9C82B49FD3}"/>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AB4364E4-04E2-4167-AC48-083D084A255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766F8F6A-9ADA-47ED-88DD-EDA1CF88DE7D}"/>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4B64D40B-B700-46CE-A805-E820F7B4504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2C55937E-6ADA-4FE1-9357-9CE2AC53C001}"/>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10097B0B-CB41-4471-9BD7-7DD3AFDA93B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EE156948-ECE3-404E-90A2-A187EEB8271D}"/>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162ECBB6-56FD-4537-91A0-CA7489F3E6F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2794BC5F-7AE2-4588-A9E7-53709C8852C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6D51BDB8-3F7C-444E-AF16-E76DA668757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a:extLst>
            <a:ext uri="{FF2B5EF4-FFF2-40B4-BE49-F238E27FC236}">
              <a16:creationId xmlns:a16="http://schemas.microsoft.com/office/drawing/2014/main" id="{6CF6FF2A-44E1-40A1-82EF-B071A3C5A730}"/>
            </a:ext>
          </a:extLst>
        </xdr:cNvPr>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FB8EA222-A35F-49ED-BF62-84F5E1B50C2D}"/>
            </a:ext>
          </a:extLst>
        </xdr:cNvPr>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a:extLst>
            <a:ext uri="{FF2B5EF4-FFF2-40B4-BE49-F238E27FC236}">
              <a16:creationId xmlns:a16="http://schemas.microsoft.com/office/drawing/2014/main" id="{49310E5E-64E4-4AD1-8A9C-0E96381DA4DC}"/>
            </a:ext>
          </a:extLst>
        </xdr:cNvPr>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65DBA27C-024B-416C-8F13-E117A0196DA0}"/>
            </a:ext>
          </a:extLst>
        </xdr:cNvPr>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a:extLst>
            <a:ext uri="{FF2B5EF4-FFF2-40B4-BE49-F238E27FC236}">
              <a16:creationId xmlns:a16="http://schemas.microsoft.com/office/drawing/2014/main" id="{1913169C-E4AD-47CE-A497-961EC534DAEB}"/>
            </a:ext>
          </a:extLst>
        </xdr:cNvPr>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AE83D4BC-89E2-44D3-B2CB-53265B6E3DA2}"/>
            </a:ext>
          </a:extLst>
        </xdr:cNvPr>
        <xdr:cNvSpPr txBox="1"/>
      </xdr:nvSpPr>
      <xdr:spPr>
        <a:xfrm>
          <a:off x="10515600" y="105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a:extLst>
            <a:ext uri="{FF2B5EF4-FFF2-40B4-BE49-F238E27FC236}">
              <a16:creationId xmlns:a16="http://schemas.microsoft.com/office/drawing/2014/main" id="{247AEF9C-6C9A-49A2-8C0D-E5AB3A553409}"/>
            </a:ext>
          </a:extLst>
        </xdr:cNvPr>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a:extLst>
            <a:ext uri="{FF2B5EF4-FFF2-40B4-BE49-F238E27FC236}">
              <a16:creationId xmlns:a16="http://schemas.microsoft.com/office/drawing/2014/main" id="{9C780910-B1F3-4AA5-B069-C6B111487A32}"/>
            </a:ext>
          </a:extLst>
        </xdr:cNvPr>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a:extLst>
            <a:ext uri="{FF2B5EF4-FFF2-40B4-BE49-F238E27FC236}">
              <a16:creationId xmlns:a16="http://schemas.microsoft.com/office/drawing/2014/main" id="{271B877F-0548-4F4B-8009-7D46C84F82E8}"/>
            </a:ext>
          </a:extLst>
        </xdr:cNvPr>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a:extLst>
            <a:ext uri="{FF2B5EF4-FFF2-40B4-BE49-F238E27FC236}">
              <a16:creationId xmlns:a16="http://schemas.microsoft.com/office/drawing/2014/main" id="{2EA4CF26-ACA7-43F7-AD0E-9E8CE240799A}"/>
            </a:ext>
          </a:extLst>
        </xdr:cNvPr>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a:extLst>
            <a:ext uri="{FF2B5EF4-FFF2-40B4-BE49-F238E27FC236}">
              <a16:creationId xmlns:a16="http://schemas.microsoft.com/office/drawing/2014/main" id="{1F71FF68-1E76-4B15-A1BA-5D28FE1918D3}"/>
            </a:ext>
          </a:extLst>
        </xdr:cNvPr>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80B823E-3C8E-412B-9997-4651403ED0E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F303DA1-3DB3-4F7C-A0F5-2BD37746761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E2DE2C09-9FED-48B2-9876-777A02C8004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D4444026-4272-4EF1-BDF3-1666F59CE35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4057FCAB-AC62-426D-8856-60AE4C03BFE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21482</xdr:rowOff>
    </xdr:from>
    <xdr:to>
      <xdr:col>55</xdr:col>
      <xdr:colOff>50800</xdr:colOff>
      <xdr:row>59</xdr:row>
      <xdr:rowOff>123082</xdr:rowOff>
    </xdr:to>
    <xdr:sp macro="" textlink="">
      <xdr:nvSpPr>
        <xdr:cNvPr id="250" name="楕円 249">
          <a:extLst>
            <a:ext uri="{FF2B5EF4-FFF2-40B4-BE49-F238E27FC236}">
              <a16:creationId xmlns:a16="http://schemas.microsoft.com/office/drawing/2014/main" id="{35A8086F-5FE4-407A-A214-2D022790A99C}"/>
            </a:ext>
          </a:extLst>
        </xdr:cNvPr>
        <xdr:cNvSpPr/>
      </xdr:nvSpPr>
      <xdr:spPr>
        <a:xfrm>
          <a:off x="10426700" y="1013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44359</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D04995B1-D5D8-4626-8554-94AEF77E690C}"/>
            </a:ext>
          </a:extLst>
        </xdr:cNvPr>
        <xdr:cNvSpPr txBox="1"/>
      </xdr:nvSpPr>
      <xdr:spPr>
        <a:xfrm>
          <a:off x="10515600" y="9988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38378</xdr:rowOff>
    </xdr:from>
    <xdr:to>
      <xdr:col>50</xdr:col>
      <xdr:colOff>165100</xdr:colOff>
      <xdr:row>59</xdr:row>
      <xdr:rowOff>139978</xdr:rowOff>
    </xdr:to>
    <xdr:sp macro="" textlink="">
      <xdr:nvSpPr>
        <xdr:cNvPr id="252" name="楕円 251">
          <a:extLst>
            <a:ext uri="{FF2B5EF4-FFF2-40B4-BE49-F238E27FC236}">
              <a16:creationId xmlns:a16="http://schemas.microsoft.com/office/drawing/2014/main" id="{83E0E9F4-CF9F-44A9-B733-81886E32A3C2}"/>
            </a:ext>
          </a:extLst>
        </xdr:cNvPr>
        <xdr:cNvSpPr/>
      </xdr:nvSpPr>
      <xdr:spPr>
        <a:xfrm>
          <a:off x="9588500" y="101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72282</xdr:rowOff>
    </xdr:from>
    <xdr:to>
      <xdr:col>55</xdr:col>
      <xdr:colOff>0</xdr:colOff>
      <xdr:row>59</xdr:row>
      <xdr:rowOff>89178</xdr:rowOff>
    </xdr:to>
    <xdr:cxnSp macro="">
      <xdr:nvCxnSpPr>
        <xdr:cNvPr id="253" name="直線コネクタ 252">
          <a:extLst>
            <a:ext uri="{FF2B5EF4-FFF2-40B4-BE49-F238E27FC236}">
              <a16:creationId xmlns:a16="http://schemas.microsoft.com/office/drawing/2014/main" id="{2E19446E-C12A-4DA5-8F5C-6BA9BD9CB88B}"/>
            </a:ext>
          </a:extLst>
        </xdr:cNvPr>
        <xdr:cNvCxnSpPr/>
      </xdr:nvCxnSpPr>
      <xdr:spPr>
        <a:xfrm flipV="1">
          <a:off x="9639300" y="10187832"/>
          <a:ext cx="838200" cy="1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55138</xdr:rowOff>
    </xdr:from>
    <xdr:to>
      <xdr:col>46</xdr:col>
      <xdr:colOff>38100</xdr:colOff>
      <xdr:row>59</xdr:row>
      <xdr:rowOff>156738</xdr:rowOff>
    </xdr:to>
    <xdr:sp macro="" textlink="">
      <xdr:nvSpPr>
        <xdr:cNvPr id="254" name="楕円 253">
          <a:extLst>
            <a:ext uri="{FF2B5EF4-FFF2-40B4-BE49-F238E27FC236}">
              <a16:creationId xmlns:a16="http://schemas.microsoft.com/office/drawing/2014/main" id="{84778917-32E7-4680-9707-CE76E5F612CD}"/>
            </a:ext>
          </a:extLst>
        </xdr:cNvPr>
        <xdr:cNvSpPr/>
      </xdr:nvSpPr>
      <xdr:spPr>
        <a:xfrm>
          <a:off x="8699500" y="1017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89178</xdr:rowOff>
    </xdr:from>
    <xdr:to>
      <xdr:col>50</xdr:col>
      <xdr:colOff>114300</xdr:colOff>
      <xdr:row>59</xdr:row>
      <xdr:rowOff>105938</xdr:rowOff>
    </xdr:to>
    <xdr:cxnSp macro="">
      <xdr:nvCxnSpPr>
        <xdr:cNvPr id="255" name="直線コネクタ 254">
          <a:extLst>
            <a:ext uri="{FF2B5EF4-FFF2-40B4-BE49-F238E27FC236}">
              <a16:creationId xmlns:a16="http://schemas.microsoft.com/office/drawing/2014/main" id="{1DEA4522-B9E6-4C92-A7E7-0661C0ED7069}"/>
            </a:ext>
          </a:extLst>
        </xdr:cNvPr>
        <xdr:cNvCxnSpPr/>
      </xdr:nvCxnSpPr>
      <xdr:spPr>
        <a:xfrm flipV="1">
          <a:off x="8750300" y="10204728"/>
          <a:ext cx="889000" cy="1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79817</xdr:rowOff>
    </xdr:from>
    <xdr:to>
      <xdr:col>41</xdr:col>
      <xdr:colOff>101600</xdr:colOff>
      <xdr:row>60</xdr:row>
      <xdr:rowOff>9967</xdr:rowOff>
    </xdr:to>
    <xdr:sp macro="" textlink="">
      <xdr:nvSpPr>
        <xdr:cNvPr id="256" name="楕円 255">
          <a:extLst>
            <a:ext uri="{FF2B5EF4-FFF2-40B4-BE49-F238E27FC236}">
              <a16:creationId xmlns:a16="http://schemas.microsoft.com/office/drawing/2014/main" id="{92321991-8D45-44BC-8A8B-033D48827A35}"/>
            </a:ext>
          </a:extLst>
        </xdr:cNvPr>
        <xdr:cNvSpPr/>
      </xdr:nvSpPr>
      <xdr:spPr>
        <a:xfrm>
          <a:off x="7810500" y="1019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105938</xdr:rowOff>
    </xdr:from>
    <xdr:to>
      <xdr:col>45</xdr:col>
      <xdr:colOff>177800</xdr:colOff>
      <xdr:row>59</xdr:row>
      <xdr:rowOff>130617</xdr:rowOff>
    </xdr:to>
    <xdr:cxnSp macro="">
      <xdr:nvCxnSpPr>
        <xdr:cNvPr id="257" name="直線コネクタ 256">
          <a:extLst>
            <a:ext uri="{FF2B5EF4-FFF2-40B4-BE49-F238E27FC236}">
              <a16:creationId xmlns:a16="http://schemas.microsoft.com/office/drawing/2014/main" id="{4DC28D4D-C8DA-4CF0-AFC7-62F0B68DE917}"/>
            </a:ext>
          </a:extLst>
        </xdr:cNvPr>
        <xdr:cNvCxnSpPr/>
      </xdr:nvCxnSpPr>
      <xdr:spPr>
        <a:xfrm flipV="1">
          <a:off x="7861300" y="10221488"/>
          <a:ext cx="889000" cy="2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103060</xdr:rowOff>
    </xdr:from>
    <xdr:to>
      <xdr:col>36</xdr:col>
      <xdr:colOff>165100</xdr:colOff>
      <xdr:row>60</xdr:row>
      <xdr:rowOff>33210</xdr:rowOff>
    </xdr:to>
    <xdr:sp macro="" textlink="">
      <xdr:nvSpPr>
        <xdr:cNvPr id="258" name="楕円 257">
          <a:extLst>
            <a:ext uri="{FF2B5EF4-FFF2-40B4-BE49-F238E27FC236}">
              <a16:creationId xmlns:a16="http://schemas.microsoft.com/office/drawing/2014/main" id="{4C741DF7-2D5E-4764-A9AA-51F11F6A362A}"/>
            </a:ext>
          </a:extLst>
        </xdr:cNvPr>
        <xdr:cNvSpPr/>
      </xdr:nvSpPr>
      <xdr:spPr>
        <a:xfrm>
          <a:off x="6921500" y="102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130617</xdr:rowOff>
    </xdr:from>
    <xdr:to>
      <xdr:col>41</xdr:col>
      <xdr:colOff>50800</xdr:colOff>
      <xdr:row>59</xdr:row>
      <xdr:rowOff>153860</xdr:rowOff>
    </xdr:to>
    <xdr:cxnSp macro="">
      <xdr:nvCxnSpPr>
        <xdr:cNvPr id="259" name="直線コネクタ 258">
          <a:extLst>
            <a:ext uri="{FF2B5EF4-FFF2-40B4-BE49-F238E27FC236}">
              <a16:creationId xmlns:a16="http://schemas.microsoft.com/office/drawing/2014/main" id="{3DB7D49E-3DBF-4925-A2F4-0A04F941B77F}"/>
            </a:ext>
          </a:extLst>
        </xdr:cNvPr>
        <xdr:cNvCxnSpPr/>
      </xdr:nvCxnSpPr>
      <xdr:spPr>
        <a:xfrm flipV="1">
          <a:off x="6972300" y="10246167"/>
          <a:ext cx="889000" cy="2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F959B3C1-DBD9-4F38-9D03-D7C655468864}"/>
            </a:ext>
          </a:extLst>
        </xdr:cNvPr>
        <xdr:cNvSpPr txBox="1"/>
      </xdr:nvSpPr>
      <xdr:spPr>
        <a:xfrm>
          <a:off x="9327095" y="1070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117877</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45C415D0-3E22-4DE8-A68A-1D9545E4549C}"/>
            </a:ext>
          </a:extLst>
        </xdr:cNvPr>
        <xdr:cNvSpPr txBox="1"/>
      </xdr:nvSpPr>
      <xdr:spPr>
        <a:xfrm>
          <a:off x="84507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141811</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9776009F-9404-467E-9858-46D9B90856A5}"/>
            </a:ext>
          </a:extLst>
        </xdr:cNvPr>
        <xdr:cNvSpPr txBox="1"/>
      </xdr:nvSpPr>
      <xdr:spPr>
        <a:xfrm>
          <a:off x="7561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58B47D51-3468-4DE5-8AD6-C31BCB3E42C8}"/>
            </a:ext>
          </a:extLst>
        </xdr:cNvPr>
        <xdr:cNvSpPr txBox="1"/>
      </xdr:nvSpPr>
      <xdr:spPr>
        <a:xfrm>
          <a:off x="6672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156505</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47D5DC0E-EC5A-4AB0-8D17-F3FCD2DD4BAE}"/>
            </a:ext>
          </a:extLst>
        </xdr:cNvPr>
        <xdr:cNvSpPr txBox="1"/>
      </xdr:nvSpPr>
      <xdr:spPr>
        <a:xfrm>
          <a:off x="9327095" y="992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1815</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22175F98-3F41-4D05-9FDB-D1427BAE86DD}"/>
            </a:ext>
          </a:extLst>
        </xdr:cNvPr>
        <xdr:cNvSpPr txBox="1"/>
      </xdr:nvSpPr>
      <xdr:spPr>
        <a:xfrm>
          <a:off x="8450795" y="9945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26494</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9E4C4368-F675-4C8E-8356-73A4199521A3}"/>
            </a:ext>
          </a:extLst>
        </xdr:cNvPr>
        <xdr:cNvSpPr txBox="1"/>
      </xdr:nvSpPr>
      <xdr:spPr>
        <a:xfrm>
          <a:off x="7561795" y="997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49737</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3E9942C2-EAB2-46EC-A294-1BCEDF4F9DAB}"/>
            </a:ext>
          </a:extLst>
        </xdr:cNvPr>
        <xdr:cNvSpPr txBox="1"/>
      </xdr:nvSpPr>
      <xdr:spPr>
        <a:xfrm>
          <a:off x="6672795" y="9993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21740AD9-E338-485F-993E-8EFD13753B0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B18CC18D-9B55-4C53-B74E-01B495EF140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D28140CA-3266-4242-AADC-56E2BE1681A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39CEA4F2-9252-4F08-9973-1AE3A57ADD1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4F656069-4BFB-4CEB-94C0-322D55E8FEC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319938FC-0B4F-4279-A8C9-4B3BC8CD6BE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61F0E9D5-41F6-41A1-8D23-EB7CB01D05D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EB3E35BB-4FCB-451E-9FF2-28E6D6AAB4B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24CEBFF4-57BD-4D3B-A4F6-54EC9F7379C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C6E335B2-57A7-4327-87E4-513B84A7898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BB78516E-5C6A-41F4-9FEC-847038CEB1B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13AAA6EC-1414-490A-B98B-7A38483CFFD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A243DC0E-D286-47B5-B7E5-1D9E6D02456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70F21BDE-9A41-499B-A4BA-F07437744B2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4483EE7A-CB2E-434C-8AF0-95C312C60F1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E1B523E8-DC73-4BE1-BE06-B4FD64281BC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B13A3416-B560-4EE0-B963-1433E2D15ED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FE33CE8E-FFEA-4572-ABD5-74589338DFC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9848A013-AE1D-4E38-A2C5-9EE85231EA2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4FCE09C2-F15F-444E-984F-DD5821A4B32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A1221847-C08D-4021-BBB9-0567E7C88E2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12EA7459-3D04-4188-B7C6-B420F2F8C1F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6FCA20FE-40E0-4BB5-B8D9-C1212F143E8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9C6F70FA-5B85-4302-847D-C8D3265A178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a:extLst>
            <a:ext uri="{FF2B5EF4-FFF2-40B4-BE49-F238E27FC236}">
              <a16:creationId xmlns:a16="http://schemas.microsoft.com/office/drawing/2014/main" id="{6B6A6D96-F0E8-49FF-81C7-33DD287866C9}"/>
            </a:ext>
          </a:extLst>
        </xdr:cNvPr>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F8CF9E99-84EC-4A3D-B6A7-2C6D6707DA73}"/>
            </a:ext>
          </a:extLst>
        </xdr:cNvPr>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a:extLst>
            <a:ext uri="{FF2B5EF4-FFF2-40B4-BE49-F238E27FC236}">
              <a16:creationId xmlns:a16="http://schemas.microsoft.com/office/drawing/2014/main" id="{108B0516-A7F4-4EDB-99D9-93F8A68B4405}"/>
            </a:ext>
          </a:extLst>
        </xdr:cNvPr>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125FFE54-CA65-4B84-8B42-5B580CA0DFDA}"/>
            </a:ext>
          </a:extLst>
        </xdr:cNvPr>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a:extLst>
            <a:ext uri="{FF2B5EF4-FFF2-40B4-BE49-F238E27FC236}">
              <a16:creationId xmlns:a16="http://schemas.microsoft.com/office/drawing/2014/main" id="{ECD9B985-3EC7-4F69-A2AC-481339881ED2}"/>
            </a:ext>
          </a:extLst>
        </xdr:cNvPr>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BB688F0B-EDAD-4162-8538-2A774302785D}"/>
            </a:ext>
          </a:extLst>
        </xdr:cNvPr>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a:extLst>
            <a:ext uri="{FF2B5EF4-FFF2-40B4-BE49-F238E27FC236}">
              <a16:creationId xmlns:a16="http://schemas.microsoft.com/office/drawing/2014/main" id="{F35DC785-F1D1-49A0-B110-CF2644AB9FFE}"/>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a:extLst>
            <a:ext uri="{FF2B5EF4-FFF2-40B4-BE49-F238E27FC236}">
              <a16:creationId xmlns:a16="http://schemas.microsoft.com/office/drawing/2014/main" id="{8B28DFBE-C26A-47B8-869E-E9E8D79ECA8C}"/>
            </a:ext>
          </a:extLst>
        </xdr:cNvPr>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a:extLst>
            <a:ext uri="{FF2B5EF4-FFF2-40B4-BE49-F238E27FC236}">
              <a16:creationId xmlns:a16="http://schemas.microsoft.com/office/drawing/2014/main" id="{EC1D9731-D41F-4AFF-8BC8-C60B6AA416EA}"/>
            </a:ext>
          </a:extLst>
        </xdr:cNvPr>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a:extLst>
            <a:ext uri="{FF2B5EF4-FFF2-40B4-BE49-F238E27FC236}">
              <a16:creationId xmlns:a16="http://schemas.microsoft.com/office/drawing/2014/main" id="{77A9ACD6-5EC7-484E-BA3A-57A2D3411455}"/>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a:extLst>
            <a:ext uri="{FF2B5EF4-FFF2-40B4-BE49-F238E27FC236}">
              <a16:creationId xmlns:a16="http://schemas.microsoft.com/office/drawing/2014/main" id="{05DC8D2C-2C11-4CD6-9CF7-7AF673B9C097}"/>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D2FFF6B-D888-45AF-995C-A95BBA16739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266E182-2401-4060-AB61-49865841D91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2384A6F7-6283-4E0E-B3FD-E05774068FD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CB99BF3D-0560-4137-A317-7C56497BFA7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E6D40481-5F6B-42EF-98E2-87504CBB970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308" name="楕円 307">
          <a:extLst>
            <a:ext uri="{FF2B5EF4-FFF2-40B4-BE49-F238E27FC236}">
              <a16:creationId xmlns:a16="http://schemas.microsoft.com/office/drawing/2014/main" id="{AEBA1879-C130-4948-99A3-BFABE4D9F7CB}"/>
            </a:ext>
          </a:extLst>
        </xdr:cNvPr>
        <xdr:cNvSpPr/>
      </xdr:nvSpPr>
      <xdr:spPr>
        <a:xfrm>
          <a:off x="45847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152416</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A6D2D966-BF05-4AD2-A4C5-E57A8C077E9E}"/>
            </a:ext>
          </a:extLst>
        </xdr:cNvPr>
        <xdr:cNvSpPr txBox="1"/>
      </xdr:nvSpPr>
      <xdr:spPr>
        <a:xfrm>
          <a:off x="4673600"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74930</xdr:rowOff>
    </xdr:from>
    <xdr:to>
      <xdr:col>20</xdr:col>
      <xdr:colOff>38100</xdr:colOff>
      <xdr:row>83</xdr:row>
      <xdr:rowOff>5080</xdr:rowOff>
    </xdr:to>
    <xdr:sp macro="" textlink="">
      <xdr:nvSpPr>
        <xdr:cNvPr id="310" name="楕円 309">
          <a:extLst>
            <a:ext uri="{FF2B5EF4-FFF2-40B4-BE49-F238E27FC236}">
              <a16:creationId xmlns:a16="http://schemas.microsoft.com/office/drawing/2014/main" id="{58738964-E034-48AF-9E1E-B219F881F145}"/>
            </a:ext>
          </a:extLst>
        </xdr:cNvPr>
        <xdr:cNvSpPr/>
      </xdr:nvSpPr>
      <xdr:spPr>
        <a:xfrm>
          <a:off x="3746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125730</xdr:rowOff>
    </xdr:from>
    <xdr:to>
      <xdr:col>24</xdr:col>
      <xdr:colOff>63500</xdr:colOff>
      <xdr:row>83</xdr:row>
      <xdr:rowOff>53339</xdr:rowOff>
    </xdr:to>
    <xdr:cxnSp macro="">
      <xdr:nvCxnSpPr>
        <xdr:cNvPr id="311" name="直線コネクタ 310">
          <a:extLst>
            <a:ext uri="{FF2B5EF4-FFF2-40B4-BE49-F238E27FC236}">
              <a16:creationId xmlns:a16="http://schemas.microsoft.com/office/drawing/2014/main" id="{3B2EB879-3A3B-450E-A9F1-A57F9696AE2D}"/>
            </a:ext>
          </a:extLst>
        </xdr:cNvPr>
        <xdr:cNvCxnSpPr/>
      </xdr:nvCxnSpPr>
      <xdr:spPr>
        <a:xfrm>
          <a:off x="3797300" y="1418463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147320</xdr:rowOff>
    </xdr:from>
    <xdr:to>
      <xdr:col>15</xdr:col>
      <xdr:colOff>101600</xdr:colOff>
      <xdr:row>82</xdr:row>
      <xdr:rowOff>77470</xdr:rowOff>
    </xdr:to>
    <xdr:sp macro="" textlink="">
      <xdr:nvSpPr>
        <xdr:cNvPr id="312" name="楕円 311">
          <a:extLst>
            <a:ext uri="{FF2B5EF4-FFF2-40B4-BE49-F238E27FC236}">
              <a16:creationId xmlns:a16="http://schemas.microsoft.com/office/drawing/2014/main" id="{1F33C477-CA75-4D20-BFB6-0F8C7F432221}"/>
            </a:ext>
          </a:extLst>
        </xdr:cNvPr>
        <xdr:cNvSpPr/>
      </xdr:nvSpPr>
      <xdr:spPr>
        <a:xfrm>
          <a:off x="2857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26670</xdr:rowOff>
    </xdr:from>
    <xdr:to>
      <xdr:col>19</xdr:col>
      <xdr:colOff>177800</xdr:colOff>
      <xdr:row>82</xdr:row>
      <xdr:rowOff>125730</xdr:rowOff>
    </xdr:to>
    <xdr:cxnSp macro="">
      <xdr:nvCxnSpPr>
        <xdr:cNvPr id="313" name="直線コネクタ 312">
          <a:extLst>
            <a:ext uri="{FF2B5EF4-FFF2-40B4-BE49-F238E27FC236}">
              <a16:creationId xmlns:a16="http://schemas.microsoft.com/office/drawing/2014/main" id="{FF8BC574-3140-43D8-8DB0-902EA9564D0F}"/>
            </a:ext>
          </a:extLst>
        </xdr:cNvPr>
        <xdr:cNvCxnSpPr/>
      </xdr:nvCxnSpPr>
      <xdr:spPr>
        <a:xfrm>
          <a:off x="2908300" y="140855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46355</xdr:rowOff>
    </xdr:from>
    <xdr:to>
      <xdr:col>10</xdr:col>
      <xdr:colOff>165100</xdr:colOff>
      <xdr:row>81</xdr:row>
      <xdr:rowOff>147955</xdr:rowOff>
    </xdr:to>
    <xdr:sp macro="" textlink="">
      <xdr:nvSpPr>
        <xdr:cNvPr id="314" name="楕円 313">
          <a:extLst>
            <a:ext uri="{FF2B5EF4-FFF2-40B4-BE49-F238E27FC236}">
              <a16:creationId xmlns:a16="http://schemas.microsoft.com/office/drawing/2014/main" id="{8747D1A6-23A3-4C29-A2BF-A927EE1A7C89}"/>
            </a:ext>
          </a:extLst>
        </xdr:cNvPr>
        <xdr:cNvSpPr/>
      </xdr:nvSpPr>
      <xdr:spPr>
        <a:xfrm>
          <a:off x="1968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97155</xdr:rowOff>
    </xdr:from>
    <xdr:to>
      <xdr:col>15</xdr:col>
      <xdr:colOff>50800</xdr:colOff>
      <xdr:row>82</xdr:row>
      <xdr:rowOff>26670</xdr:rowOff>
    </xdr:to>
    <xdr:cxnSp macro="">
      <xdr:nvCxnSpPr>
        <xdr:cNvPr id="315" name="直線コネクタ 314">
          <a:extLst>
            <a:ext uri="{FF2B5EF4-FFF2-40B4-BE49-F238E27FC236}">
              <a16:creationId xmlns:a16="http://schemas.microsoft.com/office/drawing/2014/main" id="{BFB90505-87EA-4C78-B815-3D5357C44E6D}"/>
            </a:ext>
          </a:extLst>
        </xdr:cNvPr>
        <xdr:cNvCxnSpPr/>
      </xdr:nvCxnSpPr>
      <xdr:spPr>
        <a:xfrm>
          <a:off x="2019300" y="1398460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71120</xdr:rowOff>
    </xdr:from>
    <xdr:to>
      <xdr:col>6</xdr:col>
      <xdr:colOff>38100</xdr:colOff>
      <xdr:row>86</xdr:row>
      <xdr:rowOff>1270</xdr:rowOff>
    </xdr:to>
    <xdr:sp macro="" textlink="">
      <xdr:nvSpPr>
        <xdr:cNvPr id="316" name="楕円 315">
          <a:extLst>
            <a:ext uri="{FF2B5EF4-FFF2-40B4-BE49-F238E27FC236}">
              <a16:creationId xmlns:a16="http://schemas.microsoft.com/office/drawing/2014/main" id="{19058A1B-D5EE-4C56-AEA2-4AB460999F97}"/>
            </a:ext>
          </a:extLst>
        </xdr:cNvPr>
        <xdr:cNvSpPr/>
      </xdr:nvSpPr>
      <xdr:spPr>
        <a:xfrm>
          <a:off x="1079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97155</xdr:rowOff>
    </xdr:from>
    <xdr:to>
      <xdr:col>10</xdr:col>
      <xdr:colOff>114300</xdr:colOff>
      <xdr:row>85</xdr:row>
      <xdr:rowOff>121920</xdr:rowOff>
    </xdr:to>
    <xdr:cxnSp macro="">
      <xdr:nvCxnSpPr>
        <xdr:cNvPr id="317" name="直線コネクタ 316">
          <a:extLst>
            <a:ext uri="{FF2B5EF4-FFF2-40B4-BE49-F238E27FC236}">
              <a16:creationId xmlns:a16="http://schemas.microsoft.com/office/drawing/2014/main" id="{8AC400D6-735C-4223-9FB4-230E2811285A}"/>
            </a:ext>
          </a:extLst>
        </xdr:cNvPr>
        <xdr:cNvCxnSpPr/>
      </xdr:nvCxnSpPr>
      <xdr:spPr>
        <a:xfrm flipV="1">
          <a:off x="1130300" y="13984605"/>
          <a:ext cx="889000" cy="7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a:extLst>
            <a:ext uri="{FF2B5EF4-FFF2-40B4-BE49-F238E27FC236}">
              <a16:creationId xmlns:a16="http://schemas.microsoft.com/office/drawing/2014/main" id="{E8380BC1-B2CC-427A-97F4-7BF02C7A4700}"/>
            </a:ext>
          </a:extLst>
        </xdr:cNvPr>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156227</xdr:rowOff>
    </xdr:from>
    <xdr:ext cx="405111" cy="259045"/>
    <xdr:sp macro="" textlink="">
      <xdr:nvSpPr>
        <xdr:cNvPr id="319" name="n_2aveValue【公営住宅】&#10;有形固定資産減価償却率">
          <a:extLst>
            <a:ext uri="{FF2B5EF4-FFF2-40B4-BE49-F238E27FC236}">
              <a16:creationId xmlns:a16="http://schemas.microsoft.com/office/drawing/2014/main" id="{6900FBE7-22BA-4558-AEDA-EE2B87D3FEBA}"/>
            </a:ext>
          </a:extLst>
        </xdr:cNvPr>
        <xdr:cNvSpPr txBox="1"/>
      </xdr:nvSpPr>
      <xdr:spPr>
        <a:xfrm>
          <a:off x="2705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20" name="n_3aveValue【公営住宅】&#10;有形固定資産減価償却率">
          <a:extLst>
            <a:ext uri="{FF2B5EF4-FFF2-40B4-BE49-F238E27FC236}">
              <a16:creationId xmlns:a16="http://schemas.microsoft.com/office/drawing/2014/main" id="{B0015414-E365-41BA-BC91-C81173A0D5DE}"/>
            </a:ext>
          </a:extLst>
        </xdr:cNvPr>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1" name="n_4aveValue【公営住宅】&#10;有形固定資産減価償却率">
          <a:extLst>
            <a:ext uri="{FF2B5EF4-FFF2-40B4-BE49-F238E27FC236}">
              <a16:creationId xmlns:a16="http://schemas.microsoft.com/office/drawing/2014/main" id="{139AFC84-4F9A-4573-9182-CBF0E623029A}"/>
            </a:ext>
          </a:extLst>
        </xdr:cNvPr>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167657</xdr:rowOff>
    </xdr:from>
    <xdr:ext cx="405111" cy="259045"/>
    <xdr:sp macro="" textlink="">
      <xdr:nvSpPr>
        <xdr:cNvPr id="322" name="n_1mainValue【公営住宅】&#10;有形固定資産減価償却率">
          <a:extLst>
            <a:ext uri="{FF2B5EF4-FFF2-40B4-BE49-F238E27FC236}">
              <a16:creationId xmlns:a16="http://schemas.microsoft.com/office/drawing/2014/main" id="{4E360113-DA73-41B7-AAA0-E72540760A23}"/>
            </a:ext>
          </a:extLst>
        </xdr:cNvPr>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323" name="n_2mainValue【公営住宅】&#10;有形固定資産減価償却率">
          <a:extLst>
            <a:ext uri="{FF2B5EF4-FFF2-40B4-BE49-F238E27FC236}">
              <a16:creationId xmlns:a16="http://schemas.microsoft.com/office/drawing/2014/main" id="{A4E34B31-8558-48D4-8B6D-F2E7AFD3EF22}"/>
            </a:ext>
          </a:extLst>
        </xdr:cNvPr>
        <xdr:cNvSpPr txBox="1"/>
      </xdr:nvSpPr>
      <xdr:spPr>
        <a:xfrm>
          <a:off x="2705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164482</xdr:rowOff>
    </xdr:from>
    <xdr:ext cx="405111" cy="259045"/>
    <xdr:sp macro="" textlink="">
      <xdr:nvSpPr>
        <xdr:cNvPr id="324" name="n_3mainValue【公営住宅】&#10;有形固定資産減価償却率">
          <a:extLst>
            <a:ext uri="{FF2B5EF4-FFF2-40B4-BE49-F238E27FC236}">
              <a16:creationId xmlns:a16="http://schemas.microsoft.com/office/drawing/2014/main" id="{3FAB2CFE-3309-49BE-BF98-E9A4E8F0C516}"/>
            </a:ext>
          </a:extLst>
        </xdr:cNvPr>
        <xdr:cNvSpPr txBox="1"/>
      </xdr:nvSpPr>
      <xdr:spPr>
        <a:xfrm>
          <a:off x="1816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163847</xdr:rowOff>
    </xdr:from>
    <xdr:ext cx="405111" cy="259045"/>
    <xdr:sp macro="" textlink="">
      <xdr:nvSpPr>
        <xdr:cNvPr id="325" name="n_4mainValue【公営住宅】&#10;有形固定資産減価償却率">
          <a:extLst>
            <a:ext uri="{FF2B5EF4-FFF2-40B4-BE49-F238E27FC236}">
              <a16:creationId xmlns:a16="http://schemas.microsoft.com/office/drawing/2014/main" id="{53FC43AD-FC65-4F42-A810-1583F920A670}"/>
            </a:ext>
          </a:extLst>
        </xdr:cNvPr>
        <xdr:cNvSpPr txBox="1"/>
      </xdr:nvSpPr>
      <xdr:spPr>
        <a:xfrm>
          <a:off x="927744" y="1473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F18D1151-3496-4796-A678-408D150B1E6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30572DF1-8E89-4546-A6C9-E68B74AAFDC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1E074CF0-1FA6-4DCD-92D9-D8F752430BA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D723FE99-DC2A-4F0A-9415-584752DB88B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6B84117E-9A4B-4ED0-BAF5-393E10558BD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880F803A-E370-4AB4-AB3E-34076EDAC57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9E0748FB-95BD-4B62-841D-A202D22A282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EAB80138-8014-4697-B95E-9BC99DF751A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D15269A7-F517-4DC2-9B16-2AD1CF50449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1B8861AA-FE7D-47C7-AB39-D1798168934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7008B548-ED6B-4CD2-B10C-2A29C173357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2FCEC70B-6599-44D0-B68A-E08ED183E8A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8FC84C5B-6CD0-4C8D-964C-E8D5697831B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393FA348-3618-4F77-B27E-33A978AD11A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E8A907CC-68EB-4192-854D-7DBB1C2EA89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13B9253D-7767-4C37-926A-F1782F3F14E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66CAF001-11D1-492A-BBF0-DCECC2AB439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54C4D6D5-2A31-4A0B-B6A8-2FE7893F2B0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EF823B1A-FFB5-4FA8-A90D-078129891FF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A59CE22F-FA9D-434D-BE38-40D2EAB911B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CB87BD1F-6BE8-4F19-B1BA-C74A117D9D3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815B07DE-5DAC-4251-BDCE-6C3C588EEE9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6F5F895E-3EDA-445C-B1B3-015126DC3AA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a:extLst>
            <a:ext uri="{FF2B5EF4-FFF2-40B4-BE49-F238E27FC236}">
              <a16:creationId xmlns:a16="http://schemas.microsoft.com/office/drawing/2014/main" id="{B2FB4778-964D-4156-8A76-249E4F1EDE5A}"/>
            </a:ext>
          </a:extLst>
        </xdr:cNvPr>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a:extLst>
            <a:ext uri="{FF2B5EF4-FFF2-40B4-BE49-F238E27FC236}">
              <a16:creationId xmlns:a16="http://schemas.microsoft.com/office/drawing/2014/main" id="{5FF44C0F-05B3-403F-B711-5263C490E5C8}"/>
            </a:ext>
          </a:extLst>
        </xdr:cNvPr>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a:extLst>
            <a:ext uri="{FF2B5EF4-FFF2-40B4-BE49-F238E27FC236}">
              <a16:creationId xmlns:a16="http://schemas.microsoft.com/office/drawing/2014/main" id="{BE729F76-AAE0-4C37-B9EB-818B3B215254}"/>
            </a:ext>
          </a:extLst>
        </xdr:cNvPr>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a:extLst>
            <a:ext uri="{FF2B5EF4-FFF2-40B4-BE49-F238E27FC236}">
              <a16:creationId xmlns:a16="http://schemas.microsoft.com/office/drawing/2014/main" id="{510161FB-815A-4C80-A79B-DD22BC46C49C}"/>
            </a:ext>
          </a:extLst>
        </xdr:cNvPr>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a:extLst>
            <a:ext uri="{FF2B5EF4-FFF2-40B4-BE49-F238E27FC236}">
              <a16:creationId xmlns:a16="http://schemas.microsoft.com/office/drawing/2014/main" id="{8FEE234F-59F3-4A7C-BD3A-45B5497E747C}"/>
            </a:ext>
          </a:extLst>
        </xdr:cNvPr>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54" name="【公営住宅】&#10;一人当たり面積平均値テキスト">
          <a:extLst>
            <a:ext uri="{FF2B5EF4-FFF2-40B4-BE49-F238E27FC236}">
              <a16:creationId xmlns:a16="http://schemas.microsoft.com/office/drawing/2014/main" id="{7DCEF0A5-013D-4F00-B0DC-257AE7448FF2}"/>
            </a:ext>
          </a:extLst>
        </xdr:cNvPr>
        <xdr:cNvSpPr txBox="1"/>
      </xdr:nvSpPr>
      <xdr:spPr>
        <a:xfrm>
          <a:off x="10515600" y="143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a:extLst>
            <a:ext uri="{FF2B5EF4-FFF2-40B4-BE49-F238E27FC236}">
              <a16:creationId xmlns:a16="http://schemas.microsoft.com/office/drawing/2014/main" id="{55FA2288-878E-425E-B1B2-ADB2268EA766}"/>
            </a:ext>
          </a:extLst>
        </xdr:cNvPr>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a:extLst>
            <a:ext uri="{FF2B5EF4-FFF2-40B4-BE49-F238E27FC236}">
              <a16:creationId xmlns:a16="http://schemas.microsoft.com/office/drawing/2014/main" id="{B1CB7D77-5FA7-4802-B8E2-75243864209F}"/>
            </a:ext>
          </a:extLst>
        </xdr:cNvPr>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a:extLst>
            <a:ext uri="{FF2B5EF4-FFF2-40B4-BE49-F238E27FC236}">
              <a16:creationId xmlns:a16="http://schemas.microsoft.com/office/drawing/2014/main" id="{41AEA2A5-BB3D-44F0-91C3-9BB2A1270EDA}"/>
            </a:ext>
          </a:extLst>
        </xdr:cNvPr>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a:extLst>
            <a:ext uri="{FF2B5EF4-FFF2-40B4-BE49-F238E27FC236}">
              <a16:creationId xmlns:a16="http://schemas.microsoft.com/office/drawing/2014/main" id="{59A68414-078B-4119-8245-A88AB7AE664F}"/>
            </a:ext>
          </a:extLst>
        </xdr:cNvPr>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a:extLst>
            <a:ext uri="{FF2B5EF4-FFF2-40B4-BE49-F238E27FC236}">
              <a16:creationId xmlns:a16="http://schemas.microsoft.com/office/drawing/2014/main" id="{2EFFCE6C-254F-4F47-8A6A-73D0177DB8FA}"/>
            </a:ext>
          </a:extLst>
        </xdr:cNvPr>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A75F6DE-56BD-480B-8EDC-53FCBE0E570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ABF0B115-DA9D-41A9-9330-97013C58339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3AAA4063-66DD-42E6-9A40-F209C9170FE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CE084842-C58F-4554-8B90-F3DA96556EB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7ED4BECD-F785-4D04-871D-9548B2998FA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61595</xdr:rowOff>
    </xdr:from>
    <xdr:to>
      <xdr:col>55</xdr:col>
      <xdr:colOff>50800</xdr:colOff>
      <xdr:row>85</xdr:row>
      <xdr:rowOff>163195</xdr:rowOff>
    </xdr:to>
    <xdr:sp macro="" textlink="">
      <xdr:nvSpPr>
        <xdr:cNvPr id="365" name="楕円 364">
          <a:extLst>
            <a:ext uri="{FF2B5EF4-FFF2-40B4-BE49-F238E27FC236}">
              <a16:creationId xmlns:a16="http://schemas.microsoft.com/office/drawing/2014/main" id="{A2B13504-8FD2-43E2-9A0E-F80A1F9C42F0}"/>
            </a:ext>
          </a:extLst>
        </xdr:cNvPr>
        <xdr:cNvSpPr/>
      </xdr:nvSpPr>
      <xdr:spPr>
        <a:xfrm>
          <a:off x="104267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40022</xdr:rowOff>
    </xdr:from>
    <xdr:ext cx="469744" cy="259045"/>
    <xdr:sp macro="" textlink="">
      <xdr:nvSpPr>
        <xdr:cNvPr id="366" name="【公営住宅】&#10;一人当たり面積該当値テキスト">
          <a:extLst>
            <a:ext uri="{FF2B5EF4-FFF2-40B4-BE49-F238E27FC236}">
              <a16:creationId xmlns:a16="http://schemas.microsoft.com/office/drawing/2014/main" id="{CC90022A-746E-4024-8D4F-1582642DE7BB}"/>
            </a:ext>
          </a:extLst>
        </xdr:cNvPr>
        <xdr:cNvSpPr txBox="1"/>
      </xdr:nvSpPr>
      <xdr:spPr>
        <a:xfrm>
          <a:off x="10515600" y="146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64643</xdr:rowOff>
    </xdr:from>
    <xdr:to>
      <xdr:col>50</xdr:col>
      <xdr:colOff>165100</xdr:colOff>
      <xdr:row>85</xdr:row>
      <xdr:rowOff>166243</xdr:rowOff>
    </xdr:to>
    <xdr:sp macro="" textlink="">
      <xdr:nvSpPr>
        <xdr:cNvPr id="367" name="楕円 366">
          <a:extLst>
            <a:ext uri="{FF2B5EF4-FFF2-40B4-BE49-F238E27FC236}">
              <a16:creationId xmlns:a16="http://schemas.microsoft.com/office/drawing/2014/main" id="{CCAE5DFC-9384-498A-9F1E-13532B321130}"/>
            </a:ext>
          </a:extLst>
        </xdr:cNvPr>
        <xdr:cNvSpPr/>
      </xdr:nvSpPr>
      <xdr:spPr>
        <a:xfrm>
          <a:off x="9588500" y="146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112395</xdr:rowOff>
    </xdr:from>
    <xdr:to>
      <xdr:col>55</xdr:col>
      <xdr:colOff>0</xdr:colOff>
      <xdr:row>85</xdr:row>
      <xdr:rowOff>115443</xdr:rowOff>
    </xdr:to>
    <xdr:cxnSp macro="">
      <xdr:nvCxnSpPr>
        <xdr:cNvPr id="368" name="直線コネクタ 367">
          <a:extLst>
            <a:ext uri="{FF2B5EF4-FFF2-40B4-BE49-F238E27FC236}">
              <a16:creationId xmlns:a16="http://schemas.microsoft.com/office/drawing/2014/main" id="{62AF822B-7548-4F7A-91AE-9568509D2001}"/>
            </a:ext>
          </a:extLst>
        </xdr:cNvPr>
        <xdr:cNvCxnSpPr/>
      </xdr:nvCxnSpPr>
      <xdr:spPr>
        <a:xfrm flipV="1">
          <a:off x="9639300" y="14685645"/>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67690</xdr:rowOff>
    </xdr:from>
    <xdr:to>
      <xdr:col>46</xdr:col>
      <xdr:colOff>38100</xdr:colOff>
      <xdr:row>85</xdr:row>
      <xdr:rowOff>169290</xdr:rowOff>
    </xdr:to>
    <xdr:sp macro="" textlink="">
      <xdr:nvSpPr>
        <xdr:cNvPr id="369" name="楕円 368">
          <a:extLst>
            <a:ext uri="{FF2B5EF4-FFF2-40B4-BE49-F238E27FC236}">
              <a16:creationId xmlns:a16="http://schemas.microsoft.com/office/drawing/2014/main" id="{67180BC4-D320-4608-B1B0-A2927688E2AA}"/>
            </a:ext>
          </a:extLst>
        </xdr:cNvPr>
        <xdr:cNvSpPr/>
      </xdr:nvSpPr>
      <xdr:spPr>
        <a:xfrm>
          <a:off x="8699500" y="1464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115443</xdr:rowOff>
    </xdr:from>
    <xdr:to>
      <xdr:col>50</xdr:col>
      <xdr:colOff>114300</xdr:colOff>
      <xdr:row>85</xdr:row>
      <xdr:rowOff>118490</xdr:rowOff>
    </xdr:to>
    <xdr:cxnSp macro="">
      <xdr:nvCxnSpPr>
        <xdr:cNvPr id="370" name="直線コネクタ 369">
          <a:extLst>
            <a:ext uri="{FF2B5EF4-FFF2-40B4-BE49-F238E27FC236}">
              <a16:creationId xmlns:a16="http://schemas.microsoft.com/office/drawing/2014/main" id="{AEB917F5-049D-4EB5-A351-DF5377439ABC}"/>
            </a:ext>
          </a:extLst>
        </xdr:cNvPr>
        <xdr:cNvCxnSpPr/>
      </xdr:nvCxnSpPr>
      <xdr:spPr>
        <a:xfrm flipV="1">
          <a:off x="8750300" y="14688693"/>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70738</xdr:rowOff>
    </xdr:from>
    <xdr:to>
      <xdr:col>41</xdr:col>
      <xdr:colOff>101600</xdr:colOff>
      <xdr:row>86</xdr:row>
      <xdr:rowOff>888</xdr:rowOff>
    </xdr:to>
    <xdr:sp macro="" textlink="">
      <xdr:nvSpPr>
        <xdr:cNvPr id="371" name="楕円 370">
          <a:extLst>
            <a:ext uri="{FF2B5EF4-FFF2-40B4-BE49-F238E27FC236}">
              <a16:creationId xmlns:a16="http://schemas.microsoft.com/office/drawing/2014/main" id="{6764CA20-A578-4313-A53E-814EAEA68928}"/>
            </a:ext>
          </a:extLst>
        </xdr:cNvPr>
        <xdr:cNvSpPr/>
      </xdr:nvSpPr>
      <xdr:spPr>
        <a:xfrm>
          <a:off x="7810500" y="1464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118490</xdr:rowOff>
    </xdr:from>
    <xdr:to>
      <xdr:col>45</xdr:col>
      <xdr:colOff>177800</xdr:colOff>
      <xdr:row>85</xdr:row>
      <xdr:rowOff>121538</xdr:rowOff>
    </xdr:to>
    <xdr:cxnSp macro="">
      <xdr:nvCxnSpPr>
        <xdr:cNvPr id="372" name="直線コネクタ 371">
          <a:extLst>
            <a:ext uri="{FF2B5EF4-FFF2-40B4-BE49-F238E27FC236}">
              <a16:creationId xmlns:a16="http://schemas.microsoft.com/office/drawing/2014/main" id="{97EB0EED-3E10-4C25-A988-A04A3A5E1732}"/>
            </a:ext>
          </a:extLst>
        </xdr:cNvPr>
        <xdr:cNvCxnSpPr/>
      </xdr:nvCxnSpPr>
      <xdr:spPr>
        <a:xfrm flipV="1">
          <a:off x="7861300" y="1469174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26924</xdr:rowOff>
    </xdr:from>
    <xdr:to>
      <xdr:col>36</xdr:col>
      <xdr:colOff>165100</xdr:colOff>
      <xdr:row>86</xdr:row>
      <xdr:rowOff>128524</xdr:rowOff>
    </xdr:to>
    <xdr:sp macro="" textlink="">
      <xdr:nvSpPr>
        <xdr:cNvPr id="373" name="楕円 372">
          <a:extLst>
            <a:ext uri="{FF2B5EF4-FFF2-40B4-BE49-F238E27FC236}">
              <a16:creationId xmlns:a16="http://schemas.microsoft.com/office/drawing/2014/main" id="{39F57E07-1461-4659-8946-3A4100BB553C}"/>
            </a:ext>
          </a:extLst>
        </xdr:cNvPr>
        <xdr:cNvSpPr/>
      </xdr:nvSpPr>
      <xdr:spPr>
        <a:xfrm>
          <a:off x="6921500" y="1477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121538</xdr:rowOff>
    </xdr:from>
    <xdr:to>
      <xdr:col>41</xdr:col>
      <xdr:colOff>50800</xdr:colOff>
      <xdr:row>86</xdr:row>
      <xdr:rowOff>77724</xdr:rowOff>
    </xdr:to>
    <xdr:cxnSp macro="">
      <xdr:nvCxnSpPr>
        <xdr:cNvPr id="374" name="直線コネクタ 373">
          <a:extLst>
            <a:ext uri="{FF2B5EF4-FFF2-40B4-BE49-F238E27FC236}">
              <a16:creationId xmlns:a16="http://schemas.microsoft.com/office/drawing/2014/main" id="{B6CBAE1A-D634-4EB8-9076-214935D7B49F}"/>
            </a:ext>
          </a:extLst>
        </xdr:cNvPr>
        <xdr:cNvCxnSpPr/>
      </xdr:nvCxnSpPr>
      <xdr:spPr>
        <a:xfrm flipV="1">
          <a:off x="6972300" y="14694788"/>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60469</xdr:rowOff>
    </xdr:from>
    <xdr:ext cx="469744" cy="259045"/>
    <xdr:sp macro="" textlink="">
      <xdr:nvSpPr>
        <xdr:cNvPr id="375" name="n_1aveValue【公営住宅】&#10;一人当たり面積">
          <a:extLst>
            <a:ext uri="{FF2B5EF4-FFF2-40B4-BE49-F238E27FC236}">
              <a16:creationId xmlns:a16="http://schemas.microsoft.com/office/drawing/2014/main" id="{C94A2EE7-9C83-4F5A-8B84-A73B5C471B1B}"/>
            </a:ext>
          </a:extLst>
        </xdr:cNvPr>
        <xdr:cNvSpPr txBox="1"/>
      </xdr:nvSpPr>
      <xdr:spPr>
        <a:xfrm>
          <a:off x="9391727" y="142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66184</xdr:rowOff>
    </xdr:from>
    <xdr:ext cx="469744" cy="259045"/>
    <xdr:sp macro="" textlink="">
      <xdr:nvSpPr>
        <xdr:cNvPr id="376" name="n_2aveValue【公営住宅】&#10;一人当たり面積">
          <a:extLst>
            <a:ext uri="{FF2B5EF4-FFF2-40B4-BE49-F238E27FC236}">
              <a16:creationId xmlns:a16="http://schemas.microsoft.com/office/drawing/2014/main" id="{8B4B9EA7-6C22-4C54-9CEC-3D5C08524D1D}"/>
            </a:ext>
          </a:extLst>
        </xdr:cNvPr>
        <xdr:cNvSpPr txBox="1"/>
      </xdr:nvSpPr>
      <xdr:spPr>
        <a:xfrm>
          <a:off x="85154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68090</xdr:rowOff>
    </xdr:from>
    <xdr:ext cx="469744" cy="259045"/>
    <xdr:sp macro="" textlink="">
      <xdr:nvSpPr>
        <xdr:cNvPr id="377" name="n_3aveValue【公営住宅】&#10;一人当たり面積">
          <a:extLst>
            <a:ext uri="{FF2B5EF4-FFF2-40B4-BE49-F238E27FC236}">
              <a16:creationId xmlns:a16="http://schemas.microsoft.com/office/drawing/2014/main" id="{05ECC662-9184-4459-B731-8C24C504C3EA}"/>
            </a:ext>
          </a:extLst>
        </xdr:cNvPr>
        <xdr:cNvSpPr txBox="1"/>
      </xdr:nvSpPr>
      <xdr:spPr>
        <a:xfrm>
          <a:off x="7626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77615</xdr:rowOff>
    </xdr:from>
    <xdr:ext cx="469744" cy="259045"/>
    <xdr:sp macro="" textlink="">
      <xdr:nvSpPr>
        <xdr:cNvPr id="378" name="n_4aveValue【公営住宅】&#10;一人当たり面積">
          <a:extLst>
            <a:ext uri="{FF2B5EF4-FFF2-40B4-BE49-F238E27FC236}">
              <a16:creationId xmlns:a16="http://schemas.microsoft.com/office/drawing/2014/main" id="{2FE911F8-126E-4859-A355-7BC51583A394}"/>
            </a:ext>
          </a:extLst>
        </xdr:cNvPr>
        <xdr:cNvSpPr txBox="1"/>
      </xdr:nvSpPr>
      <xdr:spPr>
        <a:xfrm>
          <a:off x="6737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157370</xdr:rowOff>
    </xdr:from>
    <xdr:ext cx="469744" cy="259045"/>
    <xdr:sp macro="" textlink="">
      <xdr:nvSpPr>
        <xdr:cNvPr id="379" name="n_1mainValue【公営住宅】&#10;一人当たり面積">
          <a:extLst>
            <a:ext uri="{FF2B5EF4-FFF2-40B4-BE49-F238E27FC236}">
              <a16:creationId xmlns:a16="http://schemas.microsoft.com/office/drawing/2014/main" id="{1FE94508-2EEB-4BD9-AC85-EA9F10FBB652}"/>
            </a:ext>
          </a:extLst>
        </xdr:cNvPr>
        <xdr:cNvSpPr txBox="1"/>
      </xdr:nvSpPr>
      <xdr:spPr>
        <a:xfrm>
          <a:off x="9391727" y="147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160417</xdr:rowOff>
    </xdr:from>
    <xdr:ext cx="469744" cy="259045"/>
    <xdr:sp macro="" textlink="">
      <xdr:nvSpPr>
        <xdr:cNvPr id="380" name="n_2mainValue【公営住宅】&#10;一人当たり面積">
          <a:extLst>
            <a:ext uri="{FF2B5EF4-FFF2-40B4-BE49-F238E27FC236}">
              <a16:creationId xmlns:a16="http://schemas.microsoft.com/office/drawing/2014/main" id="{0F9C3F4E-D8A0-4E11-81FC-C410E33E7D77}"/>
            </a:ext>
          </a:extLst>
        </xdr:cNvPr>
        <xdr:cNvSpPr txBox="1"/>
      </xdr:nvSpPr>
      <xdr:spPr>
        <a:xfrm>
          <a:off x="8515427" y="1473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163465</xdr:rowOff>
    </xdr:from>
    <xdr:ext cx="469744" cy="259045"/>
    <xdr:sp macro="" textlink="">
      <xdr:nvSpPr>
        <xdr:cNvPr id="381" name="n_3mainValue【公営住宅】&#10;一人当たり面積">
          <a:extLst>
            <a:ext uri="{FF2B5EF4-FFF2-40B4-BE49-F238E27FC236}">
              <a16:creationId xmlns:a16="http://schemas.microsoft.com/office/drawing/2014/main" id="{58E3BFD0-E78C-4126-B369-E86B4B35C7D0}"/>
            </a:ext>
          </a:extLst>
        </xdr:cNvPr>
        <xdr:cNvSpPr txBox="1"/>
      </xdr:nvSpPr>
      <xdr:spPr>
        <a:xfrm>
          <a:off x="7626427" y="1473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119651</xdr:rowOff>
    </xdr:from>
    <xdr:ext cx="469744" cy="259045"/>
    <xdr:sp macro="" textlink="">
      <xdr:nvSpPr>
        <xdr:cNvPr id="382" name="n_4mainValue【公営住宅】&#10;一人当たり面積">
          <a:extLst>
            <a:ext uri="{FF2B5EF4-FFF2-40B4-BE49-F238E27FC236}">
              <a16:creationId xmlns:a16="http://schemas.microsoft.com/office/drawing/2014/main" id="{6D164107-5ABE-4862-AD5E-5D70E59333B1}"/>
            </a:ext>
          </a:extLst>
        </xdr:cNvPr>
        <xdr:cNvSpPr txBox="1"/>
      </xdr:nvSpPr>
      <xdr:spPr>
        <a:xfrm>
          <a:off x="6737427" y="1486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8526B519-B421-4A5B-9A0F-5DAFD96ABC8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91956E2F-F514-4C06-BB2C-2234CA9D53F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BA01921E-DBF2-40EC-994B-2AD82359CD0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66B3052A-25D4-407E-B611-8F97B5A7D56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2CF34CBC-4799-4005-BF46-6D14DD5CD04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E91EEA3B-D3F7-45D7-9E40-3298AC2060B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F199E6AA-7012-4C1D-B36B-4C48C6E1350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8000F569-453B-4DB7-8BA6-1F01A7033AB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BC5C9B05-7E5E-4389-9D82-B610387A847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51A5EF2D-E80B-4148-8636-58FE372ECB9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85A6D15D-4132-4DD2-9EB8-CA8B3E89BEB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0DB65D63-A07A-470F-B4C5-BDF4FAC0D7AA}"/>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a:extLst>
            <a:ext uri="{FF2B5EF4-FFF2-40B4-BE49-F238E27FC236}">
              <a16:creationId xmlns:a16="http://schemas.microsoft.com/office/drawing/2014/main" id="{D9B780CE-E972-4C4C-B085-3A550F29B53A}"/>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66E5CE13-BE9E-4431-9AA6-6CF8A6C374EB}"/>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0CCA37DA-65CE-40C9-B258-4F4FA49CDD9A}"/>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FF175860-574C-4625-9335-8471F7A1307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95263CF8-FEA5-462C-B136-7BBCFBB43745}"/>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B2C9FB66-1AE4-4E9C-99F1-395137B6F49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B93EACD4-FD6B-4EF8-9305-A6B71EA7AE9B}"/>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D3C74C75-9860-403A-BE43-A9360F13AD2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a:extLst>
            <a:ext uri="{FF2B5EF4-FFF2-40B4-BE49-F238E27FC236}">
              <a16:creationId xmlns:a16="http://schemas.microsoft.com/office/drawing/2014/main" id="{4B17460E-6C01-4768-A4E7-07F438376A2F}"/>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28FE45F6-758B-4366-94B6-58D2AC0CDDF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D6E21A5B-7979-45EA-9042-4B1AEDBC7BA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6" name="直線コネクタ 405">
          <a:extLst>
            <a:ext uri="{FF2B5EF4-FFF2-40B4-BE49-F238E27FC236}">
              <a16:creationId xmlns:a16="http://schemas.microsoft.com/office/drawing/2014/main" id="{1C8C94FF-6E86-4D8F-8789-1D34D18A441A}"/>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7" name="【港湾・漁港】&#10;有形固定資産減価償却率最小値テキスト">
          <a:extLst>
            <a:ext uri="{FF2B5EF4-FFF2-40B4-BE49-F238E27FC236}">
              <a16:creationId xmlns:a16="http://schemas.microsoft.com/office/drawing/2014/main" id="{F2AE7D04-EF0C-4DA9-B49C-2548EE2CB1D5}"/>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8" name="直線コネクタ 407">
          <a:extLst>
            <a:ext uri="{FF2B5EF4-FFF2-40B4-BE49-F238E27FC236}">
              <a16:creationId xmlns:a16="http://schemas.microsoft.com/office/drawing/2014/main" id="{8FAE87AF-E492-4454-B146-2DD0AFF1D5B8}"/>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9" name="【港湾・漁港】&#10;有形固定資産減価償却率最大値テキスト">
          <a:extLst>
            <a:ext uri="{FF2B5EF4-FFF2-40B4-BE49-F238E27FC236}">
              <a16:creationId xmlns:a16="http://schemas.microsoft.com/office/drawing/2014/main" id="{5679A904-1CE5-4C01-A09B-9AB90419731F}"/>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10" name="直線コネクタ 409">
          <a:extLst>
            <a:ext uri="{FF2B5EF4-FFF2-40B4-BE49-F238E27FC236}">
              <a16:creationId xmlns:a16="http://schemas.microsoft.com/office/drawing/2014/main" id="{1862A121-7E15-4F32-9ADA-0601025A114A}"/>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6366</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ACFE1775-D313-47E0-B2C5-9EBDC12D92DA}"/>
            </a:ext>
          </a:extLst>
        </xdr:cNvPr>
        <xdr:cNvSpPr txBox="1"/>
      </xdr:nvSpPr>
      <xdr:spPr>
        <a:xfrm>
          <a:off x="4673600" y="1766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154939</xdr:rowOff>
    </xdr:from>
    <xdr:to>
      <xdr:col>24</xdr:col>
      <xdr:colOff>114300</xdr:colOff>
      <xdr:row>104</xdr:row>
      <xdr:rowOff>85089</xdr:rowOff>
    </xdr:to>
    <xdr:sp macro="" textlink="">
      <xdr:nvSpPr>
        <xdr:cNvPr id="412" name="フローチャート: 判断 411">
          <a:extLst>
            <a:ext uri="{FF2B5EF4-FFF2-40B4-BE49-F238E27FC236}">
              <a16:creationId xmlns:a16="http://schemas.microsoft.com/office/drawing/2014/main" id="{241DBCE2-5F07-4A76-B381-B8B363EE3585}"/>
            </a:ext>
          </a:extLst>
        </xdr:cNvPr>
        <xdr:cNvSpPr/>
      </xdr:nvSpPr>
      <xdr:spPr>
        <a:xfrm>
          <a:off x="4584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13" name="フローチャート: 判断 412">
          <a:extLst>
            <a:ext uri="{FF2B5EF4-FFF2-40B4-BE49-F238E27FC236}">
              <a16:creationId xmlns:a16="http://schemas.microsoft.com/office/drawing/2014/main" id="{0CCC6AB6-C645-463E-9FA8-E43DD76A7F4E}"/>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115570</xdr:rowOff>
    </xdr:from>
    <xdr:to>
      <xdr:col>15</xdr:col>
      <xdr:colOff>101600</xdr:colOff>
      <xdr:row>104</xdr:row>
      <xdr:rowOff>45720</xdr:rowOff>
    </xdr:to>
    <xdr:sp macro="" textlink="">
      <xdr:nvSpPr>
        <xdr:cNvPr id="414" name="フローチャート: 判断 413">
          <a:extLst>
            <a:ext uri="{FF2B5EF4-FFF2-40B4-BE49-F238E27FC236}">
              <a16:creationId xmlns:a16="http://schemas.microsoft.com/office/drawing/2014/main" id="{BE3AEA12-88F7-4FF0-8F8E-9EC21F8F9997}"/>
            </a:ext>
          </a:extLst>
        </xdr:cNvPr>
        <xdr:cNvSpPr/>
      </xdr:nvSpPr>
      <xdr:spPr>
        <a:xfrm>
          <a:off x="28575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76200</xdr:rowOff>
    </xdr:from>
    <xdr:to>
      <xdr:col>10</xdr:col>
      <xdr:colOff>165100</xdr:colOff>
      <xdr:row>104</xdr:row>
      <xdr:rowOff>6350</xdr:rowOff>
    </xdr:to>
    <xdr:sp macro="" textlink="">
      <xdr:nvSpPr>
        <xdr:cNvPr id="415" name="フローチャート: 判断 414">
          <a:extLst>
            <a:ext uri="{FF2B5EF4-FFF2-40B4-BE49-F238E27FC236}">
              <a16:creationId xmlns:a16="http://schemas.microsoft.com/office/drawing/2014/main" id="{4293F8E3-C9B9-4CEF-8BB3-809E7A4B030B}"/>
            </a:ext>
          </a:extLst>
        </xdr:cNvPr>
        <xdr:cNvSpPr/>
      </xdr:nvSpPr>
      <xdr:spPr>
        <a:xfrm>
          <a:off x="1968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25400</xdr:rowOff>
    </xdr:from>
    <xdr:to>
      <xdr:col>6</xdr:col>
      <xdr:colOff>38100</xdr:colOff>
      <xdr:row>105</xdr:row>
      <xdr:rowOff>127000</xdr:rowOff>
    </xdr:to>
    <xdr:sp macro="" textlink="">
      <xdr:nvSpPr>
        <xdr:cNvPr id="416" name="フローチャート: 判断 415">
          <a:extLst>
            <a:ext uri="{FF2B5EF4-FFF2-40B4-BE49-F238E27FC236}">
              <a16:creationId xmlns:a16="http://schemas.microsoft.com/office/drawing/2014/main" id="{97406D42-C296-4BB9-B03A-E3343C6C5121}"/>
            </a:ext>
          </a:extLst>
        </xdr:cNvPr>
        <xdr:cNvSpPr/>
      </xdr:nvSpPr>
      <xdr:spPr>
        <a:xfrm>
          <a:off x="1079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28BC5F98-36F4-497D-9476-05C7116432C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B5AA1565-0D5C-4859-ADD1-6E6A6DB3B21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20D47042-7842-4B87-ABF2-4C50560B952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7D2436D5-3A12-492C-B37D-01956BD27DF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2AEB3500-C5FA-411C-B412-963113F7619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19050</xdr:rowOff>
    </xdr:from>
    <xdr:to>
      <xdr:col>24</xdr:col>
      <xdr:colOff>114300</xdr:colOff>
      <xdr:row>107</xdr:row>
      <xdr:rowOff>120650</xdr:rowOff>
    </xdr:to>
    <xdr:sp macro="" textlink="">
      <xdr:nvSpPr>
        <xdr:cNvPr id="422" name="楕円 421">
          <a:extLst>
            <a:ext uri="{FF2B5EF4-FFF2-40B4-BE49-F238E27FC236}">
              <a16:creationId xmlns:a16="http://schemas.microsoft.com/office/drawing/2014/main" id="{83993A9D-603D-4690-92E6-3763805BC86C}"/>
            </a:ext>
          </a:extLst>
        </xdr:cNvPr>
        <xdr:cNvSpPr/>
      </xdr:nvSpPr>
      <xdr:spPr>
        <a:xfrm>
          <a:off x="45847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105427</xdr:rowOff>
    </xdr:from>
    <xdr:ext cx="469744" cy="259045"/>
    <xdr:sp macro="" textlink="">
      <xdr:nvSpPr>
        <xdr:cNvPr id="423" name="【港湾・漁港】&#10;有形固定資産減価償却率該当値テキスト">
          <a:extLst>
            <a:ext uri="{FF2B5EF4-FFF2-40B4-BE49-F238E27FC236}">
              <a16:creationId xmlns:a16="http://schemas.microsoft.com/office/drawing/2014/main" id="{17639924-E29B-4CD4-8218-AE460F07DD88}"/>
            </a:ext>
          </a:extLst>
        </xdr:cNvPr>
        <xdr:cNvSpPr txBox="1"/>
      </xdr:nvSpPr>
      <xdr:spPr>
        <a:xfrm>
          <a:off x="4673600"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19050</xdr:rowOff>
    </xdr:from>
    <xdr:to>
      <xdr:col>20</xdr:col>
      <xdr:colOff>38100</xdr:colOff>
      <xdr:row>107</xdr:row>
      <xdr:rowOff>120650</xdr:rowOff>
    </xdr:to>
    <xdr:sp macro="" textlink="">
      <xdr:nvSpPr>
        <xdr:cNvPr id="424" name="楕円 423">
          <a:extLst>
            <a:ext uri="{FF2B5EF4-FFF2-40B4-BE49-F238E27FC236}">
              <a16:creationId xmlns:a16="http://schemas.microsoft.com/office/drawing/2014/main" id="{15BEADF0-2BAF-4D8A-9E12-29B1E08BEE11}"/>
            </a:ext>
          </a:extLst>
        </xdr:cNvPr>
        <xdr:cNvSpPr/>
      </xdr:nvSpPr>
      <xdr:spPr>
        <a:xfrm>
          <a:off x="3746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69850</xdr:rowOff>
    </xdr:from>
    <xdr:to>
      <xdr:col>24</xdr:col>
      <xdr:colOff>63500</xdr:colOff>
      <xdr:row>107</xdr:row>
      <xdr:rowOff>69850</xdr:rowOff>
    </xdr:to>
    <xdr:cxnSp macro="">
      <xdr:nvCxnSpPr>
        <xdr:cNvPr id="425" name="直線コネクタ 424">
          <a:extLst>
            <a:ext uri="{FF2B5EF4-FFF2-40B4-BE49-F238E27FC236}">
              <a16:creationId xmlns:a16="http://schemas.microsoft.com/office/drawing/2014/main" id="{1C5259B8-A16D-4B69-B1B9-11FB7B21E54F}"/>
            </a:ext>
          </a:extLst>
        </xdr:cNvPr>
        <xdr:cNvCxnSpPr/>
      </xdr:nvCxnSpPr>
      <xdr:spPr>
        <a:xfrm>
          <a:off x="3797300" y="1841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19050</xdr:rowOff>
    </xdr:from>
    <xdr:to>
      <xdr:col>15</xdr:col>
      <xdr:colOff>101600</xdr:colOff>
      <xdr:row>107</xdr:row>
      <xdr:rowOff>120650</xdr:rowOff>
    </xdr:to>
    <xdr:sp macro="" textlink="">
      <xdr:nvSpPr>
        <xdr:cNvPr id="426" name="楕円 425">
          <a:extLst>
            <a:ext uri="{FF2B5EF4-FFF2-40B4-BE49-F238E27FC236}">
              <a16:creationId xmlns:a16="http://schemas.microsoft.com/office/drawing/2014/main" id="{46565A3D-50F4-4480-97BE-D239F6097028}"/>
            </a:ext>
          </a:extLst>
        </xdr:cNvPr>
        <xdr:cNvSpPr/>
      </xdr:nvSpPr>
      <xdr:spPr>
        <a:xfrm>
          <a:off x="2857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69850</xdr:rowOff>
    </xdr:from>
    <xdr:to>
      <xdr:col>19</xdr:col>
      <xdr:colOff>177800</xdr:colOff>
      <xdr:row>107</xdr:row>
      <xdr:rowOff>69850</xdr:rowOff>
    </xdr:to>
    <xdr:cxnSp macro="">
      <xdr:nvCxnSpPr>
        <xdr:cNvPr id="427" name="直線コネクタ 426">
          <a:extLst>
            <a:ext uri="{FF2B5EF4-FFF2-40B4-BE49-F238E27FC236}">
              <a16:creationId xmlns:a16="http://schemas.microsoft.com/office/drawing/2014/main" id="{96DA1581-B8D9-47F3-8E63-2E557D093CA4}"/>
            </a:ext>
          </a:extLst>
        </xdr:cNvPr>
        <xdr:cNvCxnSpPr/>
      </xdr:nvCxnSpPr>
      <xdr:spPr>
        <a:xfrm>
          <a:off x="2908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19050</xdr:rowOff>
    </xdr:from>
    <xdr:to>
      <xdr:col>10</xdr:col>
      <xdr:colOff>165100</xdr:colOff>
      <xdr:row>107</xdr:row>
      <xdr:rowOff>120650</xdr:rowOff>
    </xdr:to>
    <xdr:sp macro="" textlink="">
      <xdr:nvSpPr>
        <xdr:cNvPr id="428" name="楕円 427">
          <a:extLst>
            <a:ext uri="{FF2B5EF4-FFF2-40B4-BE49-F238E27FC236}">
              <a16:creationId xmlns:a16="http://schemas.microsoft.com/office/drawing/2014/main" id="{A1AC4F8A-19D0-4343-9706-79B568862AA4}"/>
            </a:ext>
          </a:extLst>
        </xdr:cNvPr>
        <xdr:cNvSpPr/>
      </xdr:nvSpPr>
      <xdr:spPr>
        <a:xfrm>
          <a:off x="1968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69850</xdr:rowOff>
    </xdr:from>
    <xdr:to>
      <xdr:col>15</xdr:col>
      <xdr:colOff>50800</xdr:colOff>
      <xdr:row>107</xdr:row>
      <xdr:rowOff>69850</xdr:rowOff>
    </xdr:to>
    <xdr:cxnSp macro="">
      <xdr:nvCxnSpPr>
        <xdr:cNvPr id="429" name="直線コネクタ 428">
          <a:extLst>
            <a:ext uri="{FF2B5EF4-FFF2-40B4-BE49-F238E27FC236}">
              <a16:creationId xmlns:a16="http://schemas.microsoft.com/office/drawing/2014/main" id="{E4A9AC68-93FC-4270-B08F-373F2438F379}"/>
            </a:ext>
          </a:extLst>
        </xdr:cNvPr>
        <xdr:cNvCxnSpPr/>
      </xdr:nvCxnSpPr>
      <xdr:spPr>
        <a:xfrm>
          <a:off x="2019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19050</xdr:rowOff>
    </xdr:from>
    <xdr:to>
      <xdr:col>6</xdr:col>
      <xdr:colOff>38100</xdr:colOff>
      <xdr:row>107</xdr:row>
      <xdr:rowOff>120650</xdr:rowOff>
    </xdr:to>
    <xdr:sp macro="" textlink="">
      <xdr:nvSpPr>
        <xdr:cNvPr id="430" name="楕円 429">
          <a:extLst>
            <a:ext uri="{FF2B5EF4-FFF2-40B4-BE49-F238E27FC236}">
              <a16:creationId xmlns:a16="http://schemas.microsoft.com/office/drawing/2014/main" id="{3D8D86E0-97FD-4E0E-977A-49EF1F60D3F4}"/>
            </a:ext>
          </a:extLst>
        </xdr:cNvPr>
        <xdr:cNvSpPr/>
      </xdr:nvSpPr>
      <xdr:spPr>
        <a:xfrm>
          <a:off x="1079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69850</xdr:rowOff>
    </xdr:from>
    <xdr:to>
      <xdr:col>10</xdr:col>
      <xdr:colOff>114300</xdr:colOff>
      <xdr:row>107</xdr:row>
      <xdr:rowOff>69850</xdr:rowOff>
    </xdr:to>
    <xdr:cxnSp macro="">
      <xdr:nvCxnSpPr>
        <xdr:cNvPr id="431" name="直線コネクタ 430">
          <a:extLst>
            <a:ext uri="{FF2B5EF4-FFF2-40B4-BE49-F238E27FC236}">
              <a16:creationId xmlns:a16="http://schemas.microsoft.com/office/drawing/2014/main" id="{40FC6824-8423-46BF-8379-E8010E292F65}"/>
            </a:ext>
          </a:extLst>
        </xdr:cNvPr>
        <xdr:cNvCxnSpPr/>
      </xdr:nvCxnSpPr>
      <xdr:spPr>
        <a:xfrm>
          <a:off x="1130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32" name="n_1aveValue【港湾・漁港】&#10;有形固定資産減価償却率">
          <a:extLst>
            <a:ext uri="{FF2B5EF4-FFF2-40B4-BE49-F238E27FC236}">
              <a16:creationId xmlns:a16="http://schemas.microsoft.com/office/drawing/2014/main" id="{293047AD-610A-4189-A060-CCAFE9B922A7}"/>
            </a:ext>
          </a:extLst>
        </xdr:cNvPr>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62247</xdr:rowOff>
    </xdr:from>
    <xdr:ext cx="405111" cy="259045"/>
    <xdr:sp macro="" textlink="">
      <xdr:nvSpPr>
        <xdr:cNvPr id="433" name="n_2aveValue【港湾・漁港】&#10;有形固定資産減価償却率">
          <a:extLst>
            <a:ext uri="{FF2B5EF4-FFF2-40B4-BE49-F238E27FC236}">
              <a16:creationId xmlns:a16="http://schemas.microsoft.com/office/drawing/2014/main" id="{422DDE1B-B470-4F21-B372-96F531345043}"/>
            </a:ext>
          </a:extLst>
        </xdr:cNvPr>
        <xdr:cNvSpPr txBox="1"/>
      </xdr:nvSpPr>
      <xdr:spPr>
        <a:xfrm>
          <a:off x="2705744" y="1755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22877</xdr:rowOff>
    </xdr:from>
    <xdr:ext cx="405111" cy="259045"/>
    <xdr:sp macro="" textlink="">
      <xdr:nvSpPr>
        <xdr:cNvPr id="434" name="n_3aveValue【港湾・漁港】&#10;有形固定資産減価償却率">
          <a:extLst>
            <a:ext uri="{FF2B5EF4-FFF2-40B4-BE49-F238E27FC236}">
              <a16:creationId xmlns:a16="http://schemas.microsoft.com/office/drawing/2014/main" id="{C0C5DCA9-17CF-45EF-A816-63A85F68BA91}"/>
            </a:ext>
          </a:extLst>
        </xdr:cNvPr>
        <xdr:cNvSpPr txBox="1"/>
      </xdr:nvSpPr>
      <xdr:spPr>
        <a:xfrm>
          <a:off x="1816744" y="1751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143527</xdr:rowOff>
    </xdr:from>
    <xdr:ext cx="405111" cy="259045"/>
    <xdr:sp macro="" textlink="">
      <xdr:nvSpPr>
        <xdr:cNvPr id="435" name="n_4aveValue【港湾・漁港】&#10;有形固定資産減価償却率">
          <a:extLst>
            <a:ext uri="{FF2B5EF4-FFF2-40B4-BE49-F238E27FC236}">
              <a16:creationId xmlns:a16="http://schemas.microsoft.com/office/drawing/2014/main" id="{5A9B7B5B-509D-4B54-A63B-04004162DD7B}"/>
            </a:ext>
          </a:extLst>
        </xdr:cNvPr>
        <xdr:cNvSpPr txBox="1"/>
      </xdr:nvSpPr>
      <xdr:spPr>
        <a:xfrm>
          <a:off x="927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107</xdr:row>
      <xdr:rowOff>111777</xdr:rowOff>
    </xdr:from>
    <xdr:ext cx="469744" cy="259045"/>
    <xdr:sp macro="" textlink="">
      <xdr:nvSpPr>
        <xdr:cNvPr id="436" name="n_1mainValue【港湾・漁港】&#10;有形固定資産減価償却率">
          <a:extLst>
            <a:ext uri="{FF2B5EF4-FFF2-40B4-BE49-F238E27FC236}">
              <a16:creationId xmlns:a16="http://schemas.microsoft.com/office/drawing/2014/main" id="{94BBF95C-9A85-4171-9806-F7087C9FEB0A}"/>
            </a:ext>
          </a:extLst>
        </xdr:cNvPr>
        <xdr:cNvSpPr txBox="1"/>
      </xdr:nvSpPr>
      <xdr:spPr>
        <a:xfrm>
          <a:off x="35497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107</xdr:row>
      <xdr:rowOff>111777</xdr:rowOff>
    </xdr:from>
    <xdr:ext cx="469744" cy="259045"/>
    <xdr:sp macro="" textlink="">
      <xdr:nvSpPr>
        <xdr:cNvPr id="437" name="n_2mainValue【港湾・漁港】&#10;有形固定資産減価償却率">
          <a:extLst>
            <a:ext uri="{FF2B5EF4-FFF2-40B4-BE49-F238E27FC236}">
              <a16:creationId xmlns:a16="http://schemas.microsoft.com/office/drawing/2014/main" id="{01B1A9D1-114E-4BBE-B263-FC402B1705CE}"/>
            </a:ext>
          </a:extLst>
        </xdr:cNvPr>
        <xdr:cNvSpPr txBox="1"/>
      </xdr:nvSpPr>
      <xdr:spPr>
        <a:xfrm>
          <a:off x="2673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107</xdr:row>
      <xdr:rowOff>111777</xdr:rowOff>
    </xdr:from>
    <xdr:ext cx="469744" cy="259045"/>
    <xdr:sp macro="" textlink="">
      <xdr:nvSpPr>
        <xdr:cNvPr id="438" name="n_3mainValue【港湾・漁港】&#10;有形固定資産減価償却率">
          <a:extLst>
            <a:ext uri="{FF2B5EF4-FFF2-40B4-BE49-F238E27FC236}">
              <a16:creationId xmlns:a16="http://schemas.microsoft.com/office/drawing/2014/main" id="{02BD03C9-CDFD-4486-97D3-FC49CFF3BAE5}"/>
            </a:ext>
          </a:extLst>
        </xdr:cNvPr>
        <xdr:cNvSpPr txBox="1"/>
      </xdr:nvSpPr>
      <xdr:spPr>
        <a:xfrm>
          <a:off x="1784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107</xdr:row>
      <xdr:rowOff>111777</xdr:rowOff>
    </xdr:from>
    <xdr:ext cx="469744" cy="259045"/>
    <xdr:sp macro="" textlink="">
      <xdr:nvSpPr>
        <xdr:cNvPr id="439" name="n_4mainValue【港湾・漁港】&#10;有形固定資産減価償却率">
          <a:extLst>
            <a:ext uri="{FF2B5EF4-FFF2-40B4-BE49-F238E27FC236}">
              <a16:creationId xmlns:a16="http://schemas.microsoft.com/office/drawing/2014/main" id="{B0BFD489-C8D6-4C9C-9CD9-DA891CDCECCD}"/>
            </a:ext>
          </a:extLst>
        </xdr:cNvPr>
        <xdr:cNvSpPr txBox="1"/>
      </xdr:nvSpPr>
      <xdr:spPr>
        <a:xfrm>
          <a:off x="895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4DFEAAE4-39BF-4C29-871B-C54B5D85E12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C7E3045B-63A3-41BA-8C16-58DA5BDF482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90053F90-D8D9-46BF-95D1-D6CC4374BAE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D20D485E-302A-4FAE-8526-64E6859B9D9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B46160EE-204B-486B-B8F5-4506E69DFC5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231CA772-374F-4A61-BF9D-87CAB4897D3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3A1C5692-D965-4FA0-9BAE-AC9F4832C43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8041391A-3F3B-4321-833A-ADD13A94A0B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B08CABA4-BA9A-4BC4-8155-523973E7735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69CC12E-5751-40DF-8202-8360B639C77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95D2E932-E52F-47C9-8D54-C57891EEDD7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1" name="テキスト ボックス 450">
          <a:extLst>
            <a:ext uri="{FF2B5EF4-FFF2-40B4-BE49-F238E27FC236}">
              <a16:creationId xmlns:a16="http://schemas.microsoft.com/office/drawing/2014/main" id="{49735143-AE43-4CBB-B9E1-EB2933D544BC}"/>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B4646B87-0C63-4C48-B0A9-C6D99655B8F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3" name="テキスト ボックス 452">
          <a:extLst>
            <a:ext uri="{FF2B5EF4-FFF2-40B4-BE49-F238E27FC236}">
              <a16:creationId xmlns:a16="http://schemas.microsoft.com/office/drawing/2014/main" id="{DCBF4C7B-FEA2-4F9B-BD18-A9C0678139AB}"/>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091CEEC0-914C-4FE9-B5A6-EF3C71B1492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5" name="テキスト ボックス 454">
          <a:extLst>
            <a:ext uri="{FF2B5EF4-FFF2-40B4-BE49-F238E27FC236}">
              <a16:creationId xmlns:a16="http://schemas.microsoft.com/office/drawing/2014/main" id="{FE9590CF-43C8-47E8-B32E-5C32837E3DC1}"/>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736B3211-5049-4B75-A96D-EF2AE701F1A4}"/>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7" name="テキスト ボックス 456">
          <a:extLst>
            <a:ext uri="{FF2B5EF4-FFF2-40B4-BE49-F238E27FC236}">
              <a16:creationId xmlns:a16="http://schemas.microsoft.com/office/drawing/2014/main" id="{42B6AA31-DE16-45F6-86E1-EC59F70D133F}"/>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AE85656F-1B8F-46E8-B80A-4D8C32ECFB3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9" name="テキスト ボックス 458">
          <a:extLst>
            <a:ext uri="{FF2B5EF4-FFF2-40B4-BE49-F238E27FC236}">
              <a16:creationId xmlns:a16="http://schemas.microsoft.com/office/drawing/2014/main" id="{7DEF5F9C-FD29-4F19-B49F-841E72083ED8}"/>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756725A2-574C-4C38-8721-4F092EDAEEC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1" name="テキスト ボックス 460">
          <a:extLst>
            <a:ext uri="{FF2B5EF4-FFF2-40B4-BE49-F238E27FC236}">
              <a16:creationId xmlns:a16="http://schemas.microsoft.com/office/drawing/2014/main" id="{70F4EDD9-F589-45E1-BF91-88065D6CF635}"/>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a:extLst>
            <a:ext uri="{FF2B5EF4-FFF2-40B4-BE49-F238E27FC236}">
              <a16:creationId xmlns:a16="http://schemas.microsoft.com/office/drawing/2014/main" id="{89B60198-7CFA-453E-93A0-6B4C223E299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13095</xdr:rowOff>
    </xdr:from>
    <xdr:to>
      <xdr:col>54</xdr:col>
      <xdr:colOff>189865</xdr:colOff>
      <xdr:row>108</xdr:row>
      <xdr:rowOff>152361</xdr:rowOff>
    </xdr:to>
    <xdr:cxnSp macro="">
      <xdr:nvCxnSpPr>
        <xdr:cNvPr id="463" name="直線コネクタ 462">
          <a:extLst>
            <a:ext uri="{FF2B5EF4-FFF2-40B4-BE49-F238E27FC236}">
              <a16:creationId xmlns:a16="http://schemas.microsoft.com/office/drawing/2014/main" id="{158E8719-1A04-413C-9A6C-D4833945DE5E}"/>
            </a:ext>
          </a:extLst>
        </xdr:cNvPr>
        <xdr:cNvCxnSpPr/>
      </xdr:nvCxnSpPr>
      <xdr:spPr>
        <a:xfrm flipV="1">
          <a:off x="10476865" y="17329545"/>
          <a:ext cx="0" cy="133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156188</xdr:rowOff>
    </xdr:from>
    <xdr:ext cx="313932" cy="259045"/>
    <xdr:sp macro="" textlink="">
      <xdr:nvSpPr>
        <xdr:cNvPr id="464" name="【港湾・漁港】&#10;一人当たり有形固定資産（償却資産）額最小値テキスト">
          <a:extLst>
            <a:ext uri="{FF2B5EF4-FFF2-40B4-BE49-F238E27FC236}">
              <a16:creationId xmlns:a16="http://schemas.microsoft.com/office/drawing/2014/main" id="{095976C3-38B6-4CBF-B04C-5144D9719E16}"/>
            </a:ext>
          </a:extLst>
        </xdr:cNvPr>
        <xdr:cNvSpPr txBox="1"/>
      </xdr:nvSpPr>
      <xdr:spPr>
        <a:xfrm>
          <a:off x="10515600" y="18672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152361</xdr:rowOff>
    </xdr:from>
    <xdr:to>
      <xdr:col>55</xdr:col>
      <xdr:colOff>88900</xdr:colOff>
      <xdr:row>108</xdr:row>
      <xdr:rowOff>152361</xdr:rowOff>
    </xdr:to>
    <xdr:cxnSp macro="">
      <xdr:nvCxnSpPr>
        <xdr:cNvPr id="465" name="直線コネクタ 464">
          <a:extLst>
            <a:ext uri="{FF2B5EF4-FFF2-40B4-BE49-F238E27FC236}">
              <a16:creationId xmlns:a16="http://schemas.microsoft.com/office/drawing/2014/main" id="{458277FD-48E1-4585-B509-EC0E844E2825}"/>
            </a:ext>
          </a:extLst>
        </xdr:cNvPr>
        <xdr:cNvCxnSpPr/>
      </xdr:nvCxnSpPr>
      <xdr:spPr>
        <a:xfrm>
          <a:off x="10388600" y="18668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131222</xdr:rowOff>
    </xdr:from>
    <xdr:ext cx="690189" cy="259045"/>
    <xdr:sp macro="" textlink="">
      <xdr:nvSpPr>
        <xdr:cNvPr id="466" name="【港湾・漁港】&#10;一人当たり有形固定資産（償却資産）額最大値テキスト">
          <a:extLst>
            <a:ext uri="{FF2B5EF4-FFF2-40B4-BE49-F238E27FC236}">
              <a16:creationId xmlns:a16="http://schemas.microsoft.com/office/drawing/2014/main" id="{9A97F791-822E-4B7C-9801-787E94157160}"/>
            </a:ext>
          </a:extLst>
        </xdr:cNvPr>
        <xdr:cNvSpPr txBox="1"/>
      </xdr:nvSpPr>
      <xdr:spPr>
        <a:xfrm>
          <a:off x="10515600" y="17104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13095</xdr:rowOff>
    </xdr:from>
    <xdr:to>
      <xdr:col>55</xdr:col>
      <xdr:colOff>88900</xdr:colOff>
      <xdr:row>101</xdr:row>
      <xdr:rowOff>13095</xdr:rowOff>
    </xdr:to>
    <xdr:cxnSp macro="">
      <xdr:nvCxnSpPr>
        <xdr:cNvPr id="467" name="直線コネクタ 466">
          <a:extLst>
            <a:ext uri="{FF2B5EF4-FFF2-40B4-BE49-F238E27FC236}">
              <a16:creationId xmlns:a16="http://schemas.microsoft.com/office/drawing/2014/main" id="{3E0C47DC-0630-4233-AD67-956B4F88D990}"/>
            </a:ext>
          </a:extLst>
        </xdr:cNvPr>
        <xdr:cNvCxnSpPr/>
      </xdr:nvCxnSpPr>
      <xdr:spPr>
        <a:xfrm>
          <a:off x="10388600" y="1732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97322</xdr:rowOff>
    </xdr:from>
    <xdr:ext cx="599010" cy="259045"/>
    <xdr:sp macro="" textlink="">
      <xdr:nvSpPr>
        <xdr:cNvPr id="468" name="【港湾・漁港】&#10;一人当たり有形固定資産（償却資産）額平均値テキスト">
          <a:extLst>
            <a:ext uri="{FF2B5EF4-FFF2-40B4-BE49-F238E27FC236}">
              <a16:creationId xmlns:a16="http://schemas.microsoft.com/office/drawing/2014/main" id="{4D6B6E0E-13B8-4A4B-8150-949E0D17E990}"/>
            </a:ext>
          </a:extLst>
        </xdr:cNvPr>
        <xdr:cNvSpPr txBox="1"/>
      </xdr:nvSpPr>
      <xdr:spPr>
        <a:xfrm>
          <a:off x="10515600" y="18271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74445</xdr:rowOff>
    </xdr:from>
    <xdr:to>
      <xdr:col>55</xdr:col>
      <xdr:colOff>50800</xdr:colOff>
      <xdr:row>108</xdr:row>
      <xdr:rowOff>4595</xdr:rowOff>
    </xdr:to>
    <xdr:sp macro="" textlink="">
      <xdr:nvSpPr>
        <xdr:cNvPr id="469" name="フローチャート: 判断 468">
          <a:extLst>
            <a:ext uri="{FF2B5EF4-FFF2-40B4-BE49-F238E27FC236}">
              <a16:creationId xmlns:a16="http://schemas.microsoft.com/office/drawing/2014/main" id="{5C0188E6-A14F-466A-ABC2-860E097C8124}"/>
            </a:ext>
          </a:extLst>
        </xdr:cNvPr>
        <xdr:cNvSpPr/>
      </xdr:nvSpPr>
      <xdr:spPr>
        <a:xfrm>
          <a:off x="10426700" y="1841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165517</xdr:rowOff>
    </xdr:from>
    <xdr:to>
      <xdr:col>50</xdr:col>
      <xdr:colOff>165100</xdr:colOff>
      <xdr:row>107</xdr:row>
      <xdr:rowOff>95667</xdr:rowOff>
    </xdr:to>
    <xdr:sp macro="" textlink="">
      <xdr:nvSpPr>
        <xdr:cNvPr id="470" name="フローチャート: 判断 469">
          <a:extLst>
            <a:ext uri="{FF2B5EF4-FFF2-40B4-BE49-F238E27FC236}">
              <a16:creationId xmlns:a16="http://schemas.microsoft.com/office/drawing/2014/main" id="{08E7947F-A7BF-40D0-ABB2-3AC29F5132F5}"/>
            </a:ext>
          </a:extLst>
        </xdr:cNvPr>
        <xdr:cNvSpPr/>
      </xdr:nvSpPr>
      <xdr:spPr>
        <a:xfrm>
          <a:off x="9588500" y="1833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88847</xdr:rowOff>
    </xdr:from>
    <xdr:to>
      <xdr:col>46</xdr:col>
      <xdr:colOff>38100</xdr:colOff>
      <xdr:row>108</xdr:row>
      <xdr:rowOff>18997</xdr:rowOff>
    </xdr:to>
    <xdr:sp macro="" textlink="">
      <xdr:nvSpPr>
        <xdr:cNvPr id="471" name="フローチャート: 判断 470">
          <a:extLst>
            <a:ext uri="{FF2B5EF4-FFF2-40B4-BE49-F238E27FC236}">
              <a16:creationId xmlns:a16="http://schemas.microsoft.com/office/drawing/2014/main" id="{CCD2988F-3547-48DB-BAE4-26421BBB9D42}"/>
            </a:ext>
          </a:extLst>
        </xdr:cNvPr>
        <xdr:cNvSpPr/>
      </xdr:nvSpPr>
      <xdr:spPr>
        <a:xfrm>
          <a:off x="8699500" y="18433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120856</xdr:rowOff>
    </xdr:from>
    <xdr:to>
      <xdr:col>41</xdr:col>
      <xdr:colOff>101600</xdr:colOff>
      <xdr:row>108</xdr:row>
      <xdr:rowOff>51006</xdr:rowOff>
    </xdr:to>
    <xdr:sp macro="" textlink="">
      <xdr:nvSpPr>
        <xdr:cNvPr id="472" name="フローチャート: 判断 471">
          <a:extLst>
            <a:ext uri="{FF2B5EF4-FFF2-40B4-BE49-F238E27FC236}">
              <a16:creationId xmlns:a16="http://schemas.microsoft.com/office/drawing/2014/main" id="{2563C91F-03DC-4C19-B313-0227BA73D811}"/>
            </a:ext>
          </a:extLst>
        </xdr:cNvPr>
        <xdr:cNvSpPr/>
      </xdr:nvSpPr>
      <xdr:spPr>
        <a:xfrm>
          <a:off x="7810500" y="1846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21788</xdr:rowOff>
    </xdr:from>
    <xdr:to>
      <xdr:col>36</xdr:col>
      <xdr:colOff>165100</xdr:colOff>
      <xdr:row>107</xdr:row>
      <xdr:rowOff>123388</xdr:rowOff>
    </xdr:to>
    <xdr:sp macro="" textlink="">
      <xdr:nvSpPr>
        <xdr:cNvPr id="473" name="フローチャート: 判断 472">
          <a:extLst>
            <a:ext uri="{FF2B5EF4-FFF2-40B4-BE49-F238E27FC236}">
              <a16:creationId xmlns:a16="http://schemas.microsoft.com/office/drawing/2014/main" id="{032BE092-6265-48A9-B221-6F3D13183691}"/>
            </a:ext>
          </a:extLst>
        </xdr:cNvPr>
        <xdr:cNvSpPr/>
      </xdr:nvSpPr>
      <xdr:spPr>
        <a:xfrm>
          <a:off x="6921500" y="183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F003A960-8B52-4F75-9968-035733038D8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5B3E1F58-E61E-496D-9BE7-742064A06AD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53A12083-DCDA-4419-B898-F195A6DBE9F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4B9183AF-F50B-40EF-8D5C-A4C146B80F6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C0640AA1-189F-4AE9-8902-885ED77A7BB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101561</xdr:rowOff>
    </xdr:from>
    <xdr:to>
      <xdr:col>55</xdr:col>
      <xdr:colOff>50800</xdr:colOff>
      <xdr:row>109</xdr:row>
      <xdr:rowOff>31711</xdr:rowOff>
    </xdr:to>
    <xdr:sp macro="" textlink="">
      <xdr:nvSpPr>
        <xdr:cNvPr id="479" name="楕円 478">
          <a:extLst>
            <a:ext uri="{FF2B5EF4-FFF2-40B4-BE49-F238E27FC236}">
              <a16:creationId xmlns:a16="http://schemas.microsoft.com/office/drawing/2014/main" id="{3C84B346-D6FC-468C-BCE3-1C3CE04F7952}"/>
            </a:ext>
          </a:extLst>
        </xdr:cNvPr>
        <xdr:cNvSpPr/>
      </xdr:nvSpPr>
      <xdr:spPr>
        <a:xfrm>
          <a:off x="10426700" y="1861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16488</xdr:rowOff>
    </xdr:from>
    <xdr:ext cx="313932" cy="259045"/>
    <xdr:sp macro="" textlink="">
      <xdr:nvSpPr>
        <xdr:cNvPr id="480" name="【港湾・漁港】&#10;一人当たり有形固定資産（償却資産）額該当値テキスト">
          <a:extLst>
            <a:ext uri="{FF2B5EF4-FFF2-40B4-BE49-F238E27FC236}">
              <a16:creationId xmlns:a16="http://schemas.microsoft.com/office/drawing/2014/main" id="{1CA8DAF1-D487-4450-867F-F574ED62BEA7}"/>
            </a:ext>
          </a:extLst>
        </xdr:cNvPr>
        <xdr:cNvSpPr txBox="1"/>
      </xdr:nvSpPr>
      <xdr:spPr>
        <a:xfrm>
          <a:off x="10515600" y="18533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101561</xdr:rowOff>
    </xdr:from>
    <xdr:to>
      <xdr:col>50</xdr:col>
      <xdr:colOff>165100</xdr:colOff>
      <xdr:row>109</xdr:row>
      <xdr:rowOff>31711</xdr:rowOff>
    </xdr:to>
    <xdr:sp macro="" textlink="">
      <xdr:nvSpPr>
        <xdr:cNvPr id="481" name="楕円 480">
          <a:extLst>
            <a:ext uri="{FF2B5EF4-FFF2-40B4-BE49-F238E27FC236}">
              <a16:creationId xmlns:a16="http://schemas.microsoft.com/office/drawing/2014/main" id="{DD1FFB61-CF78-4447-90B9-7ECAC2F5CEA9}"/>
            </a:ext>
          </a:extLst>
        </xdr:cNvPr>
        <xdr:cNvSpPr/>
      </xdr:nvSpPr>
      <xdr:spPr>
        <a:xfrm>
          <a:off x="9588500" y="1861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152361</xdr:rowOff>
    </xdr:from>
    <xdr:to>
      <xdr:col>55</xdr:col>
      <xdr:colOff>0</xdr:colOff>
      <xdr:row>108</xdr:row>
      <xdr:rowOff>152361</xdr:rowOff>
    </xdr:to>
    <xdr:cxnSp macro="">
      <xdr:nvCxnSpPr>
        <xdr:cNvPr id="482" name="直線コネクタ 481">
          <a:extLst>
            <a:ext uri="{FF2B5EF4-FFF2-40B4-BE49-F238E27FC236}">
              <a16:creationId xmlns:a16="http://schemas.microsoft.com/office/drawing/2014/main" id="{64D57E0B-34E0-43AA-AE39-C22AD25EDB39}"/>
            </a:ext>
          </a:extLst>
        </xdr:cNvPr>
        <xdr:cNvCxnSpPr/>
      </xdr:nvCxnSpPr>
      <xdr:spPr>
        <a:xfrm>
          <a:off x="9639300" y="18668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101563</xdr:rowOff>
    </xdr:from>
    <xdr:to>
      <xdr:col>46</xdr:col>
      <xdr:colOff>38100</xdr:colOff>
      <xdr:row>109</xdr:row>
      <xdr:rowOff>31713</xdr:rowOff>
    </xdr:to>
    <xdr:sp macro="" textlink="">
      <xdr:nvSpPr>
        <xdr:cNvPr id="483" name="楕円 482">
          <a:extLst>
            <a:ext uri="{FF2B5EF4-FFF2-40B4-BE49-F238E27FC236}">
              <a16:creationId xmlns:a16="http://schemas.microsoft.com/office/drawing/2014/main" id="{4FE4C5BD-AD39-4500-9000-2880E6D0FDF5}"/>
            </a:ext>
          </a:extLst>
        </xdr:cNvPr>
        <xdr:cNvSpPr/>
      </xdr:nvSpPr>
      <xdr:spPr>
        <a:xfrm>
          <a:off x="8699500" y="186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152361</xdr:rowOff>
    </xdr:from>
    <xdr:to>
      <xdr:col>50</xdr:col>
      <xdr:colOff>114300</xdr:colOff>
      <xdr:row>108</xdr:row>
      <xdr:rowOff>152363</xdr:rowOff>
    </xdr:to>
    <xdr:cxnSp macro="">
      <xdr:nvCxnSpPr>
        <xdr:cNvPr id="484" name="直線コネクタ 483">
          <a:extLst>
            <a:ext uri="{FF2B5EF4-FFF2-40B4-BE49-F238E27FC236}">
              <a16:creationId xmlns:a16="http://schemas.microsoft.com/office/drawing/2014/main" id="{B76CB473-225F-4A62-A86D-597E312BE29A}"/>
            </a:ext>
          </a:extLst>
        </xdr:cNvPr>
        <xdr:cNvCxnSpPr/>
      </xdr:nvCxnSpPr>
      <xdr:spPr>
        <a:xfrm flipV="1">
          <a:off x="8750300" y="18668961"/>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101564</xdr:rowOff>
    </xdr:from>
    <xdr:to>
      <xdr:col>41</xdr:col>
      <xdr:colOff>101600</xdr:colOff>
      <xdr:row>109</xdr:row>
      <xdr:rowOff>31714</xdr:rowOff>
    </xdr:to>
    <xdr:sp macro="" textlink="">
      <xdr:nvSpPr>
        <xdr:cNvPr id="485" name="楕円 484">
          <a:extLst>
            <a:ext uri="{FF2B5EF4-FFF2-40B4-BE49-F238E27FC236}">
              <a16:creationId xmlns:a16="http://schemas.microsoft.com/office/drawing/2014/main" id="{A09BDEDE-1C4E-4AED-98F2-33167C2C0665}"/>
            </a:ext>
          </a:extLst>
        </xdr:cNvPr>
        <xdr:cNvSpPr/>
      </xdr:nvSpPr>
      <xdr:spPr>
        <a:xfrm>
          <a:off x="7810500" y="1861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152363</xdr:rowOff>
    </xdr:from>
    <xdr:to>
      <xdr:col>45</xdr:col>
      <xdr:colOff>177800</xdr:colOff>
      <xdr:row>108</xdr:row>
      <xdr:rowOff>152364</xdr:rowOff>
    </xdr:to>
    <xdr:cxnSp macro="">
      <xdr:nvCxnSpPr>
        <xdr:cNvPr id="486" name="直線コネクタ 485">
          <a:extLst>
            <a:ext uri="{FF2B5EF4-FFF2-40B4-BE49-F238E27FC236}">
              <a16:creationId xmlns:a16="http://schemas.microsoft.com/office/drawing/2014/main" id="{06A7B425-752C-4FDD-843F-297BD38ACB36}"/>
            </a:ext>
          </a:extLst>
        </xdr:cNvPr>
        <xdr:cNvCxnSpPr/>
      </xdr:nvCxnSpPr>
      <xdr:spPr>
        <a:xfrm flipV="1">
          <a:off x="7861300" y="18668963"/>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101564</xdr:rowOff>
    </xdr:from>
    <xdr:to>
      <xdr:col>36</xdr:col>
      <xdr:colOff>165100</xdr:colOff>
      <xdr:row>109</xdr:row>
      <xdr:rowOff>31714</xdr:rowOff>
    </xdr:to>
    <xdr:sp macro="" textlink="">
      <xdr:nvSpPr>
        <xdr:cNvPr id="487" name="楕円 486">
          <a:extLst>
            <a:ext uri="{FF2B5EF4-FFF2-40B4-BE49-F238E27FC236}">
              <a16:creationId xmlns:a16="http://schemas.microsoft.com/office/drawing/2014/main" id="{7C3D9C65-33AF-4EE2-AA03-179993E7F66D}"/>
            </a:ext>
          </a:extLst>
        </xdr:cNvPr>
        <xdr:cNvSpPr/>
      </xdr:nvSpPr>
      <xdr:spPr>
        <a:xfrm>
          <a:off x="6921500" y="1861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152364</xdr:rowOff>
    </xdr:from>
    <xdr:to>
      <xdr:col>41</xdr:col>
      <xdr:colOff>50800</xdr:colOff>
      <xdr:row>108</xdr:row>
      <xdr:rowOff>152364</xdr:rowOff>
    </xdr:to>
    <xdr:cxnSp macro="">
      <xdr:nvCxnSpPr>
        <xdr:cNvPr id="488" name="直線コネクタ 487">
          <a:extLst>
            <a:ext uri="{FF2B5EF4-FFF2-40B4-BE49-F238E27FC236}">
              <a16:creationId xmlns:a16="http://schemas.microsoft.com/office/drawing/2014/main" id="{FC95F69A-C3C9-487F-A5B3-3348D25C9348}"/>
            </a:ext>
          </a:extLst>
        </xdr:cNvPr>
        <xdr:cNvCxnSpPr/>
      </xdr:nvCxnSpPr>
      <xdr:spPr>
        <a:xfrm>
          <a:off x="6972300" y="18668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112194</xdr:rowOff>
    </xdr:from>
    <xdr:ext cx="599010" cy="259045"/>
    <xdr:sp macro="" textlink="">
      <xdr:nvSpPr>
        <xdr:cNvPr id="489" name="n_1aveValue【港湾・漁港】&#10;一人当たり有形固定資産（償却資産）額">
          <a:extLst>
            <a:ext uri="{FF2B5EF4-FFF2-40B4-BE49-F238E27FC236}">
              <a16:creationId xmlns:a16="http://schemas.microsoft.com/office/drawing/2014/main" id="{8A2513B2-B782-407D-BE1F-55268575F125}"/>
            </a:ext>
          </a:extLst>
        </xdr:cNvPr>
        <xdr:cNvSpPr txBox="1"/>
      </xdr:nvSpPr>
      <xdr:spPr>
        <a:xfrm>
          <a:off x="9327095" y="1811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35524</xdr:rowOff>
    </xdr:from>
    <xdr:ext cx="599010" cy="259045"/>
    <xdr:sp macro="" textlink="">
      <xdr:nvSpPr>
        <xdr:cNvPr id="490" name="n_2aveValue【港湾・漁港】&#10;一人当たり有形固定資産（償却資産）額">
          <a:extLst>
            <a:ext uri="{FF2B5EF4-FFF2-40B4-BE49-F238E27FC236}">
              <a16:creationId xmlns:a16="http://schemas.microsoft.com/office/drawing/2014/main" id="{3C22DDB3-FE46-40E0-9197-46D3BF19FFFD}"/>
            </a:ext>
          </a:extLst>
        </xdr:cNvPr>
        <xdr:cNvSpPr txBox="1"/>
      </xdr:nvSpPr>
      <xdr:spPr>
        <a:xfrm>
          <a:off x="8450795" y="1820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67533</xdr:rowOff>
    </xdr:from>
    <xdr:ext cx="599010" cy="259045"/>
    <xdr:sp macro="" textlink="">
      <xdr:nvSpPr>
        <xdr:cNvPr id="491" name="n_3aveValue【港湾・漁港】&#10;一人当たり有形固定資産（償却資産）額">
          <a:extLst>
            <a:ext uri="{FF2B5EF4-FFF2-40B4-BE49-F238E27FC236}">
              <a16:creationId xmlns:a16="http://schemas.microsoft.com/office/drawing/2014/main" id="{1F9750F5-D44E-48B8-BA9D-1BBDAFFCADEB}"/>
            </a:ext>
          </a:extLst>
        </xdr:cNvPr>
        <xdr:cNvSpPr txBox="1"/>
      </xdr:nvSpPr>
      <xdr:spPr>
        <a:xfrm>
          <a:off x="7561795" y="1824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139915</xdr:rowOff>
    </xdr:from>
    <xdr:ext cx="599010" cy="259045"/>
    <xdr:sp macro="" textlink="">
      <xdr:nvSpPr>
        <xdr:cNvPr id="492" name="n_4aveValue【港湾・漁港】&#10;一人当たり有形固定資産（償却資産）額">
          <a:extLst>
            <a:ext uri="{FF2B5EF4-FFF2-40B4-BE49-F238E27FC236}">
              <a16:creationId xmlns:a16="http://schemas.microsoft.com/office/drawing/2014/main" id="{00A6D0C3-DDF4-44A9-A78F-B811348EB25B}"/>
            </a:ext>
          </a:extLst>
        </xdr:cNvPr>
        <xdr:cNvSpPr txBox="1"/>
      </xdr:nvSpPr>
      <xdr:spPr>
        <a:xfrm>
          <a:off x="6672795" y="18142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135133</xdr:colOff>
      <xdr:row>109</xdr:row>
      <xdr:rowOff>22838</xdr:rowOff>
    </xdr:from>
    <xdr:ext cx="313932" cy="259045"/>
    <xdr:sp macro="" textlink="">
      <xdr:nvSpPr>
        <xdr:cNvPr id="493" name="n_1mainValue【港湾・漁港】&#10;一人当たり有形固定資産（償却資産）額">
          <a:extLst>
            <a:ext uri="{FF2B5EF4-FFF2-40B4-BE49-F238E27FC236}">
              <a16:creationId xmlns:a16="http://schemas.microsoft.com/office/drawing/2014/main" id="{7C341D6D-DA63-41D2-BD14-8611DCB36C9B}"/>
            </a:ext>
          </a:extLst>
        </xdr:cNvPr>
        <xdr:cNvSpPr txBox="1"/>
      </xdr:nvSpPr>
      <xdr:spPr>
        <a:xfrm>
          <a:off x="9469633" y="18710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45</xdr:col>
      <xdr:colOff>20833</xdr:colOff>
      <xdr:row>109</xdr:row>
      <xdr:rowOff>22840</xdr:rowOff>
    </xdr:from>
    <xdr:ext cx="313932" cy="259045"/>
    <xdr:sp macro="" textlink="">
      <xdr:nvSpPr>
        <xdr:cNvPr id="494" name="n_2mainValue【港湾・漁港】&#10;一人当たり有形固定資産（償却資産）額">
          <a:extLst>
            <a:ext uri="{FF2B5EF4-FFF2-40B4-BE49-F238E27FC236}">
              <a16:creationId xmlns:a16="http://schemas.microsoft.com/office/drawing/2014/main" id="{F9E45790-0E92-44BC-9A2E-40F04CF587B5}"/>
            </a:ext>
          </a:extLst>
        </xdr:cNvPr>
        <xdr:cNvSpPr txBox="1"/>
      </xdr:nvSpPr>
      <xdr:spPr>
        <a:xfrm>
          <a:off x="8593333" y="18710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84333</xdr:colOff>
      <xdr:row>109</xdr:row>
      <xdr:rowOff>22841</xdr:rowOff>
    </xdr:from>
    <xdr:ext cx="313932" cy="259045"/>
    <xdr:sp macro="" textlink="">
      <xdr:nvSpPr>
        <xdr:cNvPr id="495" name="n_3mainValue【港湾・漁港】&#10;一人当たり有形固定資産（償却資産）額">
          <a:extLst>
            <a:ext uri="{FF2B5EF4-FFF2-40B4-BE49-F238E27FC236}">
              <a16:creationId xmlns:a16="http://schemas.microsoft.com/office/drawing/2014/main" id="{B8F81658-FD3D-4F5E-A914-5B51C49BB68E}"/>
            </a:ext>
          </a:extLst>
        </xdr:cNvPr>
        <xdr:cNvSpPr txBox="1"/>
      </xdr:nvSpPr>
      <xdr:spPr>
        <a:xfrm>
          <a:off x="7704333" y="187108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147833</xdr:colOff>
      <xdr:row>109</xdr:row>
      <xdr:rowOff>22841</xdr:rowOff>
    </xdr:from>
    <xdr:ext cx="313932" cy="259045"/>
    <xdr:sp macro="" textlink="">
      <xdr:nvSpPr>
        <xdr:cNvPr id="496" name="n_4mainValue【港湾・漁港】&#10;一人当たり有形固定資産（償却資産）額">
          <a:extLst>
            <a:ext uri="{FF2B5EF4-FFF2-40B4-BE49-F238E27FC236}">
              <a16:creationId xmlns:a16="http://schemas.microsoft.com/office/drawing/2014/main" id="{AD28E605-F6CB-47C5-87F9-151D9AE1F751}"/>
            </a:ext>
          </a:extLst>
        </xdr:cNvPr>
        <xdr:cNvSpPr txBox="1"/>
      </xdr:nvSpPr>
      <xdr:spPr>
        <a:xfrm>
          <a:off x="6815333" y="187108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4BB98F81-7009-4A4E-A202-04F63E42BAA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B5D2FAF3-7989-481D-B60A-13A06DDCA48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37FCDECC-E9A5-42CB-A753-C8C59D87AAA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1A659EA9-EB95-4418-8BCB-02A43E49081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AEDF023A-F5CC-4178-A3B7-6F2336BE1CB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6FF78B79-F8C8-4F79-AD80-97AFF1D7FB6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BDF576B5-75E1-4B8C-9097-32E4291B859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9DC5541D-658D-4609-BFAF-9764AF7F08F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78E61F27-F2B1-4897-95EB-F5CE60E7DD6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57892A1A-2F64-49A6-AE01-08D649FA26B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F63DD324-5717-4EEC-8394-6E5CCC0918F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FE1163CA-38A7-4AB2-B2C4-2332E6345FD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9175A978-387E-415C-8970-380F21E1101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8C0AB56D-53C0-4384-BE72-F047E52FFDF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0BC038FB-F944-4261-8E34-59C094622E8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AC7BD2B2-7F93-41F6-89EC-C7FD025FA8E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4CE6F47D-99D9-4EF6-B0F5-26226636128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7BC769DC-AB7E-463B-B387-071B498BC3E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11D0D57A-7B82-4116-8D58-2228A8EF2FC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CA4C37AC-81EF-488E-A32A-497EED71942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6E83F9CD-A6E1-48F8-A5EB-AA253BB9F03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3FA139EE-A20A-4ABE-B672-8219595C99A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a:extLst>
            <a:ext uri="{FF2B5EF4-FFF2-40B4-BE49-F238E27FC236}">
              <a16:creationId xmlns:a16="http://schemas.microsoft.com/office/drawing/2014/main" id="{7C4696DA-6A55-4B4E-8BB1-74BD3375195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認定こども園・幼稚園・保育所】&#10;有形固定資産減価償却率グラフ枠">
          <a:extLst>
            <a:ext uri="{FF2B5EF4-FFF2-40B4-BE49-F238E27FC236}">
              <a16:creationId xmlns:a16="http://schemas.microsoft.com/office/drawing/2014/main" id="{1F7AB0EF-E537-4158-93B0-D362AFBB972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521" name="直線コネクタ 520">
          <a:extLst>
            <a:ext uri="{FF2B5EF4-FFF2-40B4-BE49-F238E27FC236}">
              <a16:creationId xmlns:a16="http://schemas.microsoft.com/office/drawing/2014/main" id="{C1868B66-CCE4-4B81-9B8B-7D4BA42E8063}"/>
            </a:ext>
          </a:extLst>
        </xdr:cNvPr>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2" name="【認定こども園・幼稚園・保育所】&#10;有形固定資産減価償却率最小値テキスト">
          <a:extLst>
            <a:ext uri="{FF2B5EF4-FFF2-40B4-BE49-F238E27FC236}">
              <a16:creationId xmlns:a16="http://schemas.microsoft.com/office/drawing/2014/main" id="{94654287-A6EB-4BEE-88BE-25062A857FF1}"/>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3" name="直線コネクタ 522">
          <a:extLst>
            <a:ext uri="{FF2B5EF4-FFF2-40B4-BE49-F238E27FC236}">
              <a16:creationId xmlns:a16="http://schemas.microsoft.com/office/drawing/2014/main" id="{EEF36C7F-926E-4976-88E2-7295516E22C3}"/>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524" name="【認定こども園・幼稚園・保育所】&#10;有形固定資産減価償却率最大値テキスト">
          <a:extLst>
            <a:ext uri="{FF2B5EF4-FFF2-40B4-BE49-F238E27FC236}">
              <a16:creationId xmlns:a16="http://schemas.microsoft.com/office/drawing/2014/main" id="{000C479E-E9CD-4F08-AB72-74C1C22FBB4C}"/>
            </a:ext>
          </a:extLst>
        </xdr:cNvPr>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525" name="直線コネクタ 524">
          <a:extLst>
            <a:ext uri="{FF2B5EF4-FFF2-40B4-BE49-F238E27FC236}">
              <a16:creationId xmlns:a16="http://schemas.microsoft.com/office/drawing/2014/main" id="{38D76D76-0546-41FA-9F44-E9AE785D90CF}"/>
            </a:ext>
          </a:extLst>
        </xdr:cNvPr>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526" name="【認定こども園・幼稚園・保育所】&#10;有形固定資産減価償却率平均値テキスト">
          <a:extLst>
            <a:ext uri="{FF2B5EF4-FFF2-40B4-BE49-F238E27FC236}">
              <a16:creationId xmlns:a16="http://schemas.microsoft.com/office/drawing/2014/main" id="{3DFC1DA2-6032-4C44-9839-F5CCABD69C1D}"/>
            </a:ext>
          </a:extLst>
        </xdr:cNvPr>
        <xdr:cNvSpPr txBox="1"/>
      </xdr:nvSpPr>
      <xdr:spPr>
        <a:xfrm>
          <a:off x="16357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527" name="フローチャート: 判断 526">
          <a:extLst>
            <a:ext uri="{FF2B5EF4-FFF2-40B4-BE49-F238E27FC236}">
              <a16:creationId xmlns:a16="http://schemas.microsoft.com/office/drawing/2014/main" id="{5415761F-2C93-44AD-B501-0E1B830F8DA9}"/>
            </a:ext>
          </a:extLst>
        </xdr:cNvPr>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528" name="フローチャート: 判断 527">
          <a:extLst>
            <a:ext uri="{FF2B5EF4-FFF2-40B4-BE49-F238E27FC236}">
              <a16:creationId xmlns:a16="http://schemas.microsoft.com/office/drawing/2014/main" id="{0F26CC18-D674-4509-84C1-B317B5B2464A}"/>
            </a:ext>
          </a:extLst>
        </xdr:cNvPr>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529" name="フローチャート: 判断 528">
          <a:extLst>
            <a:ext uri="{FF2B5EF4-FFF2-40B4-BE49-F238E27FC236}">
              <a16:creationId xmlns:a16="http://schemas.microsoft.com/office/drawing/2014/main" id="{6BE27D2A-6B6F-4894-96F3-89C83267B4C6}"/>
            </a:ext>
          </a:extLst>
        </xdr:cNvPr>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30" name="フローチャート: 判断 529">
          <a:extLst>
            <a:ext uri="{FF2B5EF4-FFF2-40B4-BE49-F238E27FC236}">
              <a16:creationId xmlns:a16="http://schemas.microsoft.com/office/drawing/2014/main" id="{77F4FC95-A261-4DDB-84BC-0D037B8FBC33}"/>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531" name="フローチャート: 判断 530">
          <a:extLst>
            <a:ext uri="{FF2B5EF4-FFF2-40B4-BE49-F238E27FC236}">
              <a16:creationId xmlns:a16="http://schemas.microsoft.com/office/drawing/2014/main" id="{9B4D3742-4F8B-459F-AD5F-7900A4D81E26}"/>
            </a:ext>
          </a:extLst>
        </xdr:cNvPr>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93CC0872-B2A8-4E42-9042-180EFBC1985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DFA0711F-DBA2-493A-8B77-3AF58D3F49D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D8C7B232-9640-443B-881B-3AF511CE1A1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53D08DE6-F8A3-4C54-BC83-78A572873E9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F7484514-A4F9-4EEB-B52F-1C53D811371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29210</xdr:rowOff>
    </xdr:from>
    <xdr:to>
      <xdr:col>85</xdr:col>
      <xdr:colOff>177800</xdr:colOff>
      <xdr:row>40</xdr:row>
      <xdr:rowOff>130810</xdr:rowOff>
    </xdr:to>
    <xdr:sp macro="" textlink="">
      <xdr:nvSpPr>
        <xdr:cNvPr id="537" name="楕円 536">
          <a:extLst>
            <a:ext uri="{FF2B5EF4-FFF2-40B4-BE49-F238E27FC236}">
              <a16:creationId xmlns:a16="http://schemas.microsoft.com/office/drawing/2014/main" id="{1667A09B-E5E6-4756-86F5-A61BD9403E1E}"/>
            </a:ext>
          </a:extLst>
        </xdr:cNvPr>
        <xdr:cNvSpPr/>
      </xdr:nvSpPr>
      <xdr:spPr>
        <a:xfrm>
          <a:off x="162687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7637</xdr:rowOff>
    </xdr:from>
    <xdr:ext cx="405111" cy="259045"/>
    <xdr:sp macro="" textlink="">
      <xdr:nvSpPr>
        <xdr:cNvPr id="538" name="【認定こども園・幼稚園・保育所】&#10;有形固定資産減価償却率該当値テキスト">
          <a:extLst>
            <a:ext uri="{FF2B5EF4-FFF2-40B4-BE49-F238E27FC236}">
              <a16:creationId xmlns:a16="http://schemas.microsoft.com/office/drawing/2014/main" id="{7B315E91-D96A-4839-B9A6-9344C95E5725}"/>
            </a:ext>
          </a:extLst>
        </xdr:cNvPr>
        <xdr:cNvSpPr txBox="1"/>
      </xdr:nvSpPr>
      <xdr:spPr>
        <a:xfrm>
          <a:off x="16357600"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132080</xdr:rowOff>
    </xdr:from>
    <xdr:to>
      <xdr:col>81</xdr:col>
      <xdr:colOff>101600</xdr:colOff>
      <xdr:row>40</xdr:row>
      <xdr:rowOff>62230</xdr:rowOff>
    </xdr:to>
    <xdr:sp macro="" textlink="">
      <xdr:nvSpPr>
        <xdr:cNvPr id="539" name="楕円 538">
          <a:extLst>
            <a:ext uri="{FF2B5EF4-FFF2-40B4-BE49-F238E27FC236}">
              <a16:creationId xmlns:a16="http://schemas.microsoft.com/office/drawing/2014/main" id="{023B51E1-222F-4874-9970-3DCB27E3F2C8}"/>
            </a:ext>
          </a:extLst>
        </xdr:cNvPr>
        <xdr:cNvSpPr/>
      </xdr:nvSpPr>
      <xdr:spPr>
        <a:xfrm>
          <a:off x="15430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11430</xdr:rowOff>
    </xdr:from>
    <xdr:to>
      <xdr:col>85</xdr:col>
      <xdr:colOff>127000</xdr:colOff>
      <xdr:row>40</xdr:row>
      <xdr:rowOff>80010</xdr:rowOff>
    </xdr:to>
    <xdr:cxnSp macro="">
      <xdr:nvCxnSpPr>
        <xdr:cNvPr id="540" name="直線コネクタ 539">
          <a:extLst>
            <a:ext uri="{FF2B5EF4-FFF2-40B4-BE49-F238E27FC236}">
              <a16:creationId xmlns:a16="http://schemas.microsoft.com/office/drawing/2014/main" id="{66AFDA52-BCC1-49FD-996E-CB3515EDE404}"/>
            </a:ext>
          </a:extLst>
        </xdr:cNvPr>
        <xdr:cNvCxnSpPr/>
      </xdr:nvCxnSpPr>
      <xdr:spPr>
        <a:xfrm>
          <a:off x="15481300" y="686943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61595</xdr:rowOff>
    </xdr:from>
    <xdr:to>
      <xdr:col>76</xdr:col>
      <xdr:colOff>165100</xdr:colOff>
      <xdr:row>39</xdr:row>
      <xdr:rowOff>163195</xdr:rowOff>
    </xdr:to>
    <xdr:sp macro="" textlink="">
      <xdr:nvSpPr>
        <xdr:cNvPr id="541" name="楕円 540">
          <a:extLst>
            <a:ext uri="{FF2B5EF4-FFF2-40B4-BE49-F238E27FC236}">
              <a16:creationId xmlns:a16="http://schemas.microsoft.com/office/drawing/2014/main" id="{BB86F12A-1E03-4B8E-9F1E-2882DC19C03E}"/>
            </a:ext>
          </a:extLst>
        </xdr:cNvPr>
        <xdr:cNvSpPr/>
      </xdr:nvSpPr>
      <xdr:spPr>
        <a:xfrm>
          <a:off x="14541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112395</xdr:rowOff>
    </xdr:from>
    <xdr:to>
      <xdr:col>81</xdr:col>
      <xdr:colOff>50800</xdr:colOff>
      <xdr:row>40</xdr:row>
      <xdr:rowOff>11430</xdr:rowOff>
    </xdr:to>
    <xdr:cxnSp macro="">
      <xdr:nvCxnSpPr>
        <xdr:cNvPr id="542" name="直線コネクタ 541">
          <a:extLst>
            <a:ext uri="{FF2B5EF4-FFF2-40B4-BE49-F238E27FC236}">
              <a16:creationId xmlns:a16="http://schemas.microsoft.com/office/drawing/2014/main" id="{79172DE0-9F74-48BC-9898-FE9DA41F20D3}"/>
            </a:ext>
          </a:extLst>
        </xdr:cNvPr>
        <xdr:cNvCxnSpPr/>
      </xdr:nvCxnSpPr>
      <xdr:spPr>
        <a:xfrm>
          <a:off x="14592300" y="679894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162560</xdr:rowOff>
    </xdr:from>
    <xdr:to>
      <xdr:col>72</xdr:col>
      <xdr:colOff>38100</xdr:colOff>
      <xdr:row>39</xdr:row>
      <xdr:rowOff>92710</xdr:rowOff>
    </xdr:to>
    <xdr:sp macro="" textlink="">
      <xdr:nvSpPr>
        <xdr:cNvPr id="543" name="楕円 542">
          <a:extLst>
            <a:ext uri="{FF2B5EF4-FFF2-40B4-BE49-F238E27FC236}">
              <a16:creationId xmlns:a16="http://schemas.microsoft.com/office/drawing/2014/main" id="{AEA3FD47-6744-4168-91B7-0B562D6B97C8}"/>
            </a:ext>
          </a:extLst>
        </xdr:cNvPr>
        <xdr:cNvSpPr/>
      </xdr:nvSpPr>
      <xdr:spPr>
        <a:xfrm>
          <a:off x="1365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41910</xdr:rowOff>
    </xdr:from>
    <xdr:to>
      <xdr:col>76</xdr:col>
      <xdr:colOff>114300</xdr:colOff>
      <xdr:row>39</xdr:row>
      <xdr:rowOff>112395</xdr:rowOff>
    </xdr:to>
    <xdr:cxnSp macro="">
      <xdr:nvCxnSpPr>
        <xdr:cNvPr id="544" name="直線コネクタ 543">
          <a:extLst>
            <a:ext uri="{FF2B5EF4-FFF2-40B4-BE49-F238E27FC236}">
              <a16:creationId xmlns:a16="http://schemas.microsoft.com/office/drawing/2014/main" id="{99198D0A-70BF-4083-8DCB-74D71108A368}"/>
            </a:ext>
          </a:extLst>
        </xdr:cNvPr>
        <xdr:cNvCxnSpPr/>
      </xdr:nvCxnSpPr>
      <xdr:spPr>
        <a:xfrm>
          <a:off x="13703300" y="672846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93980</xdr:rowOff>
    </xdr:from>
    <xdr:to>
      <xdr:col>67</xdr:col>
      <xdr:colOff>101600</xdr:colOff>
      <xdr:row>39</xdr:row>
      <xdr:rowOff>24130</xdr:rowOff>
    </xdr:to>
    <xdr:sp macro="" textlink="">
      <xdr:nvSpPr>
        <xdr:cNvPr id="545" name="楕円 544">
          <a:extLst>
            <a:ext uri="{FF2B5EF4-FFF2-40B4-BE49-F238E27FC236}">
              <a16:creationId xmlns:a16="http://schemas.microsoft.com/office/drawing/2014/main" id="{102AE3FF-3810-4ECA-B82C-25DC32BDF52E}"/>
            </a:ext>
          </a:extLst>
        </xdr:cNvPr>
        <xdr:cNvSpPr/>
      </xdr:nvSpPr>
      <xdr:spPr>
        <a:xfrm>
          <a:off x="12763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144780</xdr:rowOff>
    </xdr:from>
    <xdr:to>
      <xdr:col>71</xdr:col>
      <xdr:colOff>177800</xdr:colOff>
      <xdr:row>39</xdr:row>
      <xdr:rowOff>41910</xdr:rowOff>
    </xdr:to>
    <xdr:cxnSp macro="">
      <xdr:nvCxnSpPr>
        <xdr:cNvPr id="546" name="直線コネクタ 545">
          <a:extLst>
            <a:ext uri="{FF2B5EF4-FFF2-40B4-BE49-F238E27FC236}">
              <a16:creationId xmlns:a16="http://schemas.microsoft.com/office/drawing/2014/main" id="{69AFE4E5-EF98-4C62-A5AA-899BE82D9D9A}"/>
            </a:ext>
          </a:extLst>
        </xdr:cNvPr>
        <xdr:cNvCxnSpPr/>
      </xdr:nvCxnSpPr>
      <xdr:spPr>
        <a:xfrm>
          <a:off x="12814300" y="6659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547" name="n_1aveValue【認定こども園・幼稚園・保育所】&#10;有形固定資産減価償却率">
          <a:extLst>
            <a:ext uri="{FF2B5EF4-FFF2-40B4-BE49-F238E27FC236}">
              <a16:creationId xmlns:a16="http://schemas.microsoft.com/office/drawing/2014/main" id="{BD9FADBD-2FD9-47F2-8F36-08661A432FAC}"/>
            </a:ext>
          </a:extLst>
        </xdr:cNvPr>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548" name="n_2aveValue【認定こども園・幼稚園・保育所】&#10;有形固定資産減価償却率">
          <a:extLst>
            <a:ext uri="{FF2B5EF4-FFF2-40B4-BE49-F238E27FC236}">
              <a16:creationId xmlns:a16="http://schemas.microsoft.com/office/drawing/2014/main" id="{8B01A775-BE2F-4BD8-992D-9B719BA329ED}"/>
            </a:ext>
          </a:extLst>
        </xdr:cNvPr>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549" name="n_3aveValue【認定こども園・幼稚園・保育所】&#10;有形固定資産減価償却率">
          <a:extLst>
            <a:ext uri="{FF2B5EF4-FFF2-40B4-BE49-F238E27FC236}">
              <a16:creationId xmlns:a16="http://schemas.microsoft.com/office/drawing/2014/main" id="{F3D356C5-501B-401A-A0BF-6F2969FBED8F}"/>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550" name="n_4aveValue【認定こども園・幼稚園・保育所】&#10;有形固定資産減価償却率">
          <a:extLst>
            <a:ext uri="{FF2B5EF4-FFF2-40B4-BE49-F238E27FC236}">
              <a16:creationId xmlns:a16="http://schemas.microsoft.com/office/drawing/2014/main" id="{9CE0C3AF-D06C-48F1-A977-BE5C541D2561}"/>
            </a:ext>
          </a:extLst>
        </xdr:cNvPr>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53357</xdr:rowOff>
    </xdr:from>
    <xdr:ext cx="405111" cy="259045"/>
    <xdr:sp macro="" textlink="">
      <xdr:nvSpPr>
        <xdr:cNvPr id="551" name="n_1mainValue【認定こども園・幼稚園・保育所】&#10;有形固定資産減価償却率">
          <a:extLst>
            <a:ext uri="{FF2B5EF4-FFF2-40B4-BE49-F238E27FC236}">
              <a16:creationId xmlns:a16="http://schemas.microsoft.com/office/drawing/2014/main" id="{52EFDBC8-7ABD-4EBA-A354-12246D730DE3}"/>
            </a:ext>
          </a:extLst>
        </xdr:cNvPr>
        <xdr:cNvSpPr txBox="1"/>
      </xdr:nvSpPr>
      <xdr:spPr>
        <a:xfrm>
          <a:off x="1526604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154322</xdr:rowOff>
    </xdr:from>
    <xdr:ext cx="405111" cy="259045"/>
    <xdr:sp macro="" textlink="">
      <xdr:nvSpPr>
        <xdr:cNvPr id="552" name="n_2mainValue【認定こども園・幼稚園・保育所】&#10;有形固定資産減価償却率">
          <a:extLst>
            <a:ext uri="{FF2B5EF4-FFF2-40B4-BE49-F238E27FC236}">
              <a16:creationId xmlns:a16="http://schemas.microsoft.com/office/drawing/2014/main" id="{E8EE46D0-0335-424B-ADF9-D2B408A09855}"/>
            </a:ext>
          </a:extLst>
        </xdr:cNvPr>
        <xdr:cNvSpPr txBox="1"/>
      </xdr:nvSpPr>
      <xdr:spPr>
        <a:xfrm>
          <a:off x="14389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83837</xdr:rowOff>
    </xdr:from>
    <xdr:ext cx="405111" cy="259045"/>
    <xdr:sp macro="" textlink="">
      <xdr:nvSpPr>
        <xdr:cNvPr id="553" name="n_3mainValue【認定こども園・幼稚園・保育所】&#10;有形固定資産減価償却率">
          <a:extLst>
            <a:ext uri="{FF2B5EF4-FFF2-40B4-BE49-F238E27FC236}">
              <a16:creationId xmlns:a16="http://schemas.microsoft.com/office/drawing/2014/main" id="{0C929241-5C58-41CD-8BE2-6E54F1C54E96}"/>
            </a:ext>
          </a:extLst>
        </xdr:cNvPr>
        <xdr:cNvSpPr txBox="1"/>
      </xdr:nvSpPr>
      <xdr:spPr>
        <a:xfrm>
          <a:off x="13500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15257</xdr:rowOff>
    </xdr:from>
    <xdr:ext cx="405111" cy="259045"/>
    <xdr:sp macro="" textlink="">
      <xdr:nvSpPr>
        <xdr:cNvPr id="554" name="n_4mainValue【認定こども園・幼稚園・保育所】&#10;有形固定資産減価償却率">
          <a:extLst>
            <a:ext uri="{FF2B5EF4-FFF2-40B4-BE49-F238E27FC236}">
              <a16:creationId xmlns:a16="http://schemas.microsoft.com/office/drawing/2014/main" id="{6269FED0-5425-4D45-B3B0-59617C64F571}"/>
            </a:ext>
          </a:extLst>
        </xdr:cNvPr>
        <xdr:cNvSpPr txBox="1"/>
      </xdr:nvSpPr>
      <xdr:spPr>
        <a:xfrm>
          <a:off x="12611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6DB852E8-1ACA-4B1E-BAEE-1378D718DB7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B0C0C94C-2573-4D52-A399-D72E522F7A9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9F05010B-26DE-4CD8-B449-7014B0C62EA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F057AB8A-E1D2-4D0E-90DF-E33C3888A8D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CE162A03-8F16-4C25-9CD1-9CE8E201575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59BFA465-B69D-4418-A69E-EB94B47DFD1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6008FE9F-BA26-472C-87D4-B43E976347B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68C9A358-3758-4605-867F-317908A9DDB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FD3AE481-D0E4-4155-A1D9-B4D3ECAEAD1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AF1BBBB6-0400-480B-B753-778AF7EE221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a:extLst>
            <a:ext uri="{FF2B5EF4-FFF2-40B4-BE49-F238E27FC236}">
              <a16:creationId xmlns:a16="http://schemas.microsoft.com/office/drawing/2014/main" id="{C9FD04E3-1E46-4CC3-A4CC-7A616F19CA4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6" name="テキスト ボックス 565">
          <a:extLst>
            <a:ext uri="{FF2B5EF4-FFF2-40B4-BE49-F238E27FC236}">
              <a16:creationId xmlns:a16="http://schemas.microsoft.com/office/drawing/2014/main" id="{8E33E42E-D544-4401-B775-4282B07463D5}"/>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a:extLst>
            <a:ext uri="{FF2B5EF4-FFF2-40B4-BE49-F238E27FC236}">
              <a16:creationId xmlns:a16="http://schemas.microsoft.com/office/drawing/2014/main" id="{225A80CB-CD01-49F9-968C-9E5AC898BB7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8" name="テキスト ボックス 567">
          <a:extLst>
            <a:ext uri="{FF2B5EF4-FFF2-40B4-BE49-F238E27FC236}">
              <a16:creationId xmlns:a16="http://schemas.microsoft.com/office/drawing/2014/main" id="{E422DD38-A2CA-4BC7-9254-F55C04D06FB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a:extLst>
            <a:ext uri="{FF2B5EF4-FFF2-40B4-BE49-F238E27FC236}">
              <a16:creationId xmlns:a16="http://schemas.microsoft.com/office/drawing/2014/main" id="{9D9B48DA-2E19-4738-A83A-18ADF5D61FA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0" name="テキスト ボックス 569">
          <a:extLst>
            <a:ext uri="{FF2B5EF4-FFF2-40B4-BE49-F238E27FC236}">
              <a16:creationId xmlns:a16="http://schemas.microsoft.com/office/drawing/2014/main" id="{F75A72CE-B77E-425A-9BD5-D052B26A5E0F}"/>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a:extLst>
            <a:ext uri="{FF2B5EF4-FFF2-40B4-BE49-F238E27FC236}">
              <a16:creationId xmlns:a16="http://schemas.microsoft.com/office/drawing/2014/main" id="{5800FE03-91F3-44E4-BFF0-FB56A92CBE5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2" name="テキスト ボックス 571">
          <a:extLst>
            <a:ext uri="{FF2B5EF4-FFF2-40B4-BE49-F238E27FC236}">
              <a16:creationId xmlns:a16="http://schemas.microsoft.com/office/drawing/2014/main" id="{6A4D12D3-06BF-42F6-8F7F-A74379D82903}"/>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a:extLst>
            <a:ext uri="{FF2B5EF4-FFF2-40B4-BE49-F238E27FC236}">
              <a16:creationId xmlns:a16="http://schemas.microsoft.com/office/drawing/2014/main" id="{57EA129E-67B5-4C67-8F25-462C38C8C5F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4" name="テキスト ボックス 573">
          <a:extLst>
            <a:ext uri="{FF2B5EF4-FFF2-40B4-BE49-F238E27FC236}">
              <a16:creationId xmlns:a16="http://schemas.microsoft.com/office/drawing/2014/main" id="{C4404E53-22A6-4C3F-968D-21E7993344F5}"/>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323C9A5E-FC34-471A-AB25-7E83F999528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6" name="テキスト ボックス 575">
          <a:extLst>
            <a:ext uri="{FF2B5EF4-FFF2-40B4-BE49-F238E27FC236}">
              <a16:creationId xmlns:a16="http://schemas.microsoft.com/office/drawing/2014/main" id="{F318F886-D8AF-4712-87B5-596412A58A2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認定こども園・幼稚園・保育所】&#10;一人当たり面積グラフ枠">
          <a:extLst>
            <a:ext uri="{FF2B5EF4-FFF2-40B4-BE49-F238E27FC236}">
              <a16:creationId xmlns:a16="http://schemas.microsoft.com/office/drawing/2014/main" id="{4337D801-B057-44BE-9058-A264D7BA4A2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578" name="直線コネクタ 577">
          <a:extLst>
            <a:ext uri="{FF2B5EF4-FFF2-40B4-BE49-F238E27FC236}">
              <a16:creationId xmlns:a16="http://schemas.microsoft.com/office/drawing/2014/main" id="{B59C9564-5162-4AA7-B5BB-F0CC177B58C0}"/>
            </a:ext>
          </a:extLst>
        </xdr:cNvPr>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579" name="【認定こども園・幼稚園・保育所】&#10;一人当たり面積最小値テキスト">
          <a:extLst>
            <a:ext uri="{FF2B5EF4-FFF2-40B4-BE49-F238E27FC236}">
              <a16:creationId xmlns:a16="http://schemas.microsoft.com/office/drawing/2014/main" id="{9E164603-531B-4A86-ADC4-06AB9D04D797}"/>
            </a:ext>
          </a:extLst>
        </xdr:cNvPr>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580" name="直線コネクタ 579">
          <a:extLst>
            <a:ext uri="{FF2B5EF4-FFF2-40B4-BE49-F238E27FC236}">
              <a16:creationId xmlns:a16="http://schemas.microsoft.com/office/drawing/2014/main" id="{3ADAB6FA-75D3-429F-9AAF-D294C8C2E821}"/>
            </a:ext>
          </a:extLst>
        </xdr:cNvPr>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581" name="【認定こども園・幼稚園・保育所】&#10;一人当たり面積最大値テキスト">
          <a:extLst>
            <a:ext uri="{FF2B5EF4-FFF2-40B4-BE49-F238E27FC236}">
              <a16:creationId xmlns:a16="http://schemas.microsoft.com/office/drawing/2014/main" id="{AC04D0F9-F0CE-4FEA-8526-7DCE9CAB5DAB}"/>
            </a:ext>
          </a:extLst>
        </xdr:cNvPr>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582" name="直線コネクタ 581">
          <a:extLst>
            <a:ext uri="{FF2B5EF4-FFF2-40B4-BE49-F238E27FC236}">
              <a16:creationId xmlns:a16="http://schemas.microsoft.com/office/drawing/2014/main" id="{9501952A-25E7-4822-95AB-2A61F9983C4B}"/>
            </a:ext>
          </a:extLst>
        </xdr:cNvPr>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583" name="【認定こども園・幼稚園・保育所】&#10;一人当たり面積平均値テキスト">
          <a:extLst>
            <a:ext uri="{FF2B5EF4-FFF2-40B4-BE49-F238E27FC236}">
              <a16:creationId xmlns:a16="http://schemas.microsoft.com/office/drawing/2014/main" id="{9D670332-6E3D-4C6F-9BF3-0094108F0CD4}"/>
            </a:ext>
          </a:extLst>
        </xdr:cNvPr>
        <xdr:cNvSpPr txBox="1"/>
      </xdr:nvSpPr>
      <xdr:spPr>
        <a:xfrm>
          <a:off x="22199600" y="678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584" name="フローチャート: 判断 583">
          <a:extLst>
            <a:ext uri="{FF2B5EF4-FFF2-40B4-BE49-F238E27FC236}">
              <a16:creationId xmlns:a16="http://schemas.microsoft.com/office/drawing/2014/main" id="{ED3BA2F0-2396-4A13-939B-430E50C3A4F3}"/>
            </a:ext>
          </a:extLst>
        </xdr:cNvPr>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585" name="フローチャート: 判断 584">
          <a:extLst>
            <a:ext uri="{FF2B5EF4-FFF2-40B4-BE49-F238E27FC236}">
              <a16:creationId xmlns:a16="http://schemas.microsoft.com/office/drawing/2014/main" id="{FBE8174E-6C4C-4ADA-9BF4-3EABE6086C10}"/>
            </a:ext>
          </a:extLst>
        </xdr:cNvPr>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586" name="フローチャート: 判断 585">
          <a:extLst>
            <a:ext uri="{FF2B5EF4-FFF2-40B4-BE49-F238E27FC236}">
              <a16:creationId xmlns:a16="http://schemas.microsoft.com/office/drawing/2014/main" id="{769D1338-9A36-4804-9642-C56BEEC24D1E}"/>
            </a:ext>
          </a:extLst>
        </xdr:cNvPr>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587" name="フローチャート: 判断 586">
          <a:extLst>
            <a:ext uri="{FF2B5EF4-FFF2-40B4-BE49-F238E27FC236}">
              <a16:creationId xmlns:a16="http://schemas.microsoft.com/office/drawing/2014/main" id="{21E3EE56-599E-41EE-A314-60901720FB49}"/>
            </a:ext>
          </a:extLst>
        </xdr:cNvPr>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588" name="フローチャート: 判断 587">
          <a:extLst>
            <a:ext uri="{FF2B5EF4-FFF2-40B4-BE49-F238E27FC236}">
              <a16:creationId xmlns:a16="http://schemas.microsoft.com/office/drawing/2014/main" id="{05FAA76F-C587-43B6-A2BF-204B2418C01A}"/>
            </a:ext>
          </a:extLst>
        </xdr:cNvPr>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691099BB-0DD5-43A6-8C66-C45E8F75F03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6DFC6BAD-457B-46E3-9C78-7FE70DF6F07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F4D53B7A-A596-45A2-A56B-3E5087E579D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976EF4A2-9B43-4DD6-96B3-24A8FD3AF16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29C6D963-D1E7-4A59-B2D0-C543C69CD26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80645</xdr:rowOff>
    </xdr:from>
    <xdr:to>
      <xdr:col>116</xdr:col>
      <xdr:colOff>114300</xdr:colOff>
      <xdr:row>39</xdr:row>
      <xdr:rowOff>10795</xdr:rowOff>
    </xdr:to>
    <xdr:sp macro="" textlink="">
      <xdr:nvSpPr>
        <xdr:cNvPr id="594" name="楕円 593">
          <a:extLst>
            <a:ext uri="{FF2B5EF4-FFF2-40B4-BE49-F238E27FC236}">
              <a16:creationId xmlns:a16="http://schemas.microsoft.com/office/drawing/2014/main" id="{8D956581-6C60-414E-8D79-FEF90F4D3398}"/>
            </a:ext>
          </a:extLst>
        </xdr:cNvPr>
        <xdr:cNvSpPr/>
      </xdr:nvSpPr>
      <xdr:spPr>
        <a:xfrm>
          <a:off x="221107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103522</xdr:rowOff>
    </xdr:from>
    <xdr:ext cx="469744" cy="259045"/>
    <xdr:sp macro="" textlink="">
      <xdr:nvSpPr>
        <xdr:cNvPr id="595" name="【認定こども園・幼稚園・保育所】&#10;一人当たり面積該当値テキスト">
          <a:extLst>
            <a:ext uri="{FF2B5EF4-FFF2-40B4-BE49-F238E27FC236}">
              <a16:creationId xmlns:a16="http://schemas.microsoft.com/office/drawing/2014/main" id="{D2A9917A-E1A5-4D5F-B5AA-4823849B8D79}"/>
            </a:ext>
          </a:extLst>
        </xdr:cNvPr>
        <xdr:cNvSpPr txBox="1"/>
      </xdr:nvSpPr>
      <xdr:spPr>
        <a:xfrm>
          <a:off x="22199600"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92075</xdr:rowOff>
    </xdr:from>
    <xdr:to>
      <xdr:col>112</xdr:col>
      <xdr:colOff>38100</xdr:colOff>
      <xdr:row>39</xdr:row>
      <xdr:rowOff>22225</xdr:rowOff>
    </xdr:to>
    <xdr:sp macro="" textlink="">
      <xdr:nvSpPr>
        <xdr:cNvPr id="596" name="楕円 595">
          <a:extLst>
            <a:ext uri="{FF2B5EF4-FFF2-40B4-BE49-F238E27FC236}">
              <a16:creationId xmlns:a16="http://schemas.microsoft.com/office/drawing/2014/main" id="{789D8F7A-ADED-48D2-B6D4-83C981EEDC2F}"/>
            </a:ext>
          </a:extLst>
        </xdr:cNvPr>
        <xdr:cNvSpPr/>
      </xdr:nvSpPr>
      <xdr:spPr>
        <a:xfrm>
          <a:off x="21272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131445</xdr:rowOff>
    </xdr:from>
    <xdr:to>
      <xdr:col>116</xdr:col>
      <xdr:colOff>63500</xdr:colOff>
      <xdr:row>38</xdr:row>
      <xdr:rowOff>142875</xdr:rowOff>
    </xdr:to>
    <xdr:cxnSp macro="">
      <xdr:nvCxnSpPr>
        <xdr:cNvPr id="597" name="直線コネクタ 596">
          <a:extLst>
            <a:ext uri="{FF2B5EF4-FFF2-40B4-BE49-F238E27FC236}">
              <a16:creationId xmlns:a16="http://schemas.microsoft.com/office/drawing/2014/main" id="{556EF254-9DB5-477D-AEA5-38E2E7359774}"/>
            </a:ext>
          </a:extLst>
        </xdr:cNvPr>
        <xdr:cNvCxnSpPr/>
      </xdr:nvCxnSpPr>
      <xdr:spPr>
        <a:xfrm flipV="1">
          <a:off x="21323300" y="66465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101600</xdr:rowOff>
    </xdr:from>
    <xdr:to>
      <xdr:col>107</xdr:col>
      <xdr:colOff>101600</xdr:colOff>
      <xdr:row>39</xdr:row>
      <xdr:rowOff>31750</xdr:rowOff>
    </xdr:to>
    <xdr:sp macro="" textlink="">
      <xdr:nvSpPr>
        <xdr:cNvPr id="598" name="楕円 597">
          <a:extLst>
            <a:ext uri="{FF2B5EF4-FFF2-40B4-BE49-F238E27FC236}">
              <a16:creationId xmlns:a16="http://schemas.microsoft.com/office/drawing/2014/main" id="{23E817ED-AC9D-4762-9944-7CD0BAC3D918}"/>
            </a:ext>
          </a:extLst>
        </xdr:cNvPr>
        <xdr:cNvSpPr/>
      </xdr:nvSpPr>
      <xdr:spPr>
        <a:xfrm>
          <a:off x="20383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142875</xdr:rowOff>
    </xdr:from>
    <xdr:to>
      <xdr:col>111</xdr:col>
      <xdr:colOff>177800</xdr:colOff>
      <xdr:row>38</xdr:row>
      <xdr:rowOff>152400</xdr:rowOff>
    </xdr:to>
    <xdr:cxnSp macro="">
      <xdr:nvCxnSpPr>
        <xdr:cNvPr id="599" name="直線コネクタ 598">
          <a:extLst>
            <a:ext uri="{FF2B5EF4-FFF2-40B4-BE49-F238E27FC236}">
              <a16:creationId xmlns:a16="http://schemas.microsoft.com/office/drawing/2014/main" id="{61DCF4E9-DF46-466E-AAA9-08208D51D7F8}"/>
            </a:ext>
          </a:extLst>
        </xdr:cNvPr>
        <xdr:cNvCxnSpPr/>
      </xdr:nvCxnSpPr>
      <xdr:spPr>
        <a:xfrm flipV="1">
          <a:off x="20434300" y="66579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111125</xdr:rowOff>
    </xdr:from>
    <xdr:to>
      <xdr:col>102</xdr:col>
      <xdr:colOff>165100</xdr:colOff>
      <xdr:row>39</xdr:row>
      <xdr:rowOff>41275</xdr:rowOff>
    </xdr:to>
    <xdr:sp macro="" textlink="">
      <xdr:nvSpPr>
        <xdr:cNvPr id="600" name="楕円 599">
          <a:extLst>
            <a:ext uri="{FF2B5EF4-FFF2-40B4-BE49-F238E27FC236}">
              <a16:creationId xmlns:a16="http://schemas.microsoft.com/office/drawing/2014/main" id="{8E65856B-A93C-47C0-9AF2-A63A6B8F1BCB}"/>
            </a:ext>
          </a:extLst>
        </xdr:cNvPr>
        <xdr:cNvSpPr/>
      </xdr:nvSpPr>
      <xdr:spPr>
        <a:xfrm>
          <a:off x="19494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152400</xdr:rowOff>
    </xdr:from>
    <xdr:to>
      <xdr:col>107</xdr:col>
      <xdr:colOff>50800</xdr:colOff>
      <xdr:row>38</xdr:row>
      <xdr:rowOff>161925</xdr:rowOff>
    </xdr:to>
    <xdr:cxnSp macro="">
      <xdr:nvCxnSpPr>
        <xdr:cNvPr id="601" name="直線コネクタ 600">
          <a:extLst>
            <a:ext uri="{FF2B5EF4-FFF2-40B4-BE49-F238E27FC236}">
              <a16:creationId xmlns:a16="http://schemas.microsoft.com/office/drawing/2014/main" id="{AB315E71-2EEF-435D-80B8-6478B55737D4}"/>
            </a:ext>
          </a:extLst>
        </xdr:cNvPr>
        <xdr:cNvCxnSpPr/>
      </xdr:nvCxnSpPr>
      <xdr:spPr>
        <a:xfrm flipV="1">
          <a:off x="19545300" y="66675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120650</xdr:rowOff>
    </xdr:from>
    <xdr:to>
      <xdr:col>98</xdr:col>
      <xdr:colOff>38100</xdr:colOff>
      <xdr:row>39</xdr:row>
      <xdr:rowOff>50800</xdr:rowOff>
    </xdr:to>
    <xdr:sp macro="" textlink="">
      <xdr:nvSpPr>
        <xdr:cNvPr id="602" name="楕円 601">
          <a:extLst>
            <a:ext uri="{FF2B5EF4-FFF2-40B4-BE49-F238E27FC236}">
              <a16:creationId xmlns:a16="http://schemas.microsoft.com/office/drawing/2014/main" id="{D1ECDB59-452C-4C0E-AB0D-07A8AA4BF437}"/>
            </a:ext>
          </a:extLst>
        </xdr:cNvPr>
        <xdr:cNvSpPr/>
      </xdr:nvSpPr>
      <xdr:spPr>
        <a:xfrm>
          <a:off x="18605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161925</xdr:rowOff>
    </xdr:from>
    <xdr:to>
      <xdr:col>102</xdr:col>
      <xdr:colOff>114300</xdr:colOff>
      <xdr:row>39</xdr:row>
      <xdr:rowOff>0</xdr:rowOff>
    </xdr:to>
    <xdr:cxnSp macro="">
      <xdr:nvCxnSpPr>
        <xdr:cNvPr id="603" name="直線コネクタ 602">
          <a:extLst>
            <a:ext uri="{FF2B5EF4-FFF2-40B4-BE49-F238E27FC236}">
              <a16:creationId xmlns:a16="http://schemas.microsoft.com/office/drawing/2014/main" id="{686CCD2B-4CBC-4407-99FD-D1EE6AABDE01}"/>
            </a:ext>
          </a:extLst>
        </xdr:cNvPr>
        <xdr:cNvCxnSpPr/>
      </xdr:nvCxnSpPr>
      <xdr:spPr>
        <a:xfrm flipV="1">
          <a:off x="18656300" y="66770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57167</xdr:rowOff>
    </xdr:from>
    <xdr:ext cx="469744" cy="259045"/>
    <xdr:sp macro="" textlink="">
      <xdr:nvSpPr>
        <xdr:cNvPr id="604" name="n_1aveValue【認定こども園・幼稚園・保育所】&#10;一人当たり面積">
          <a:extLst>
            <a:ext uri="{FF2B5EF4-FFF2-40B4-BE49-F238E27FC236}">
              <a16:creationId xmlns:a16="http://schemas.microsoft.com/office/drawing/2014/main" id="{4394CA35-1D9D-463E-868B-71A452400B80}"/>
            </a:ext>
          </a:extLst>
        </xdr:cNvPr>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76217</xdr:rowOff>
    </xdr:from>
    <xdr:ext cx="469744" cy="259045"/>
    <xdr:sp macro="" textlink="">
      <xdr:nvSpPr>
        <xdr:cNvPr id="605" name="n_2aveValue【認定こども園・幼稚園・保育所】&#10;一人当たり面積">
          <a:extLst>
            <a:ext uri="{FF2B5EF4-FFF2-40B4-BE49-F238E27FC236}">
              <a16:creationId xmlns:a16="http://schemas.microsoft.com/office/drawing/2014/main" id="{AD8DBB43-7A23-4C45-AF18-93B7DEBAC096}"/>
            </a:ext>
          </a:extLst>
        </xdr:cNvPr>
        <xdr:cNvSpPr txBox="1"/>
      </xdr:nvSpPr>
      <xdr:spPr>
        <a:xfrm>
          <a:off x="201994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74312</xdr:rowOff>
    </xdr:from>
    <xdr:ext cx="469744" cy="259045"/>
    <xdr:sp macro="" textlink="">
      <xdr:nvSpPr>
        <xdr:cNvPr id="606" name="n_3aveValue【認定こども園・幼稚園・保育所】&#10;一人当たり面積">
          <a:extLst>
            <a:ext uri="{FF2B5EF4-FFF2-40B4-BE49-F238E27FC236}">
              <a16:creationId xmlns:a16="http://schemas.microsoft.com/office/drawing/2014/main" id="{E00465FB-A4F0-44F8-BA4F-F323CBAE5DD7}"/>
            </a:ext>
          </a:extLst>
        </xdr:cNvPr>
        <xdr:cNvSpPr txBox="1"/>
      </xdr:nvSpPr>
      <xdr:spPr>
        <a:xfrm>
          <a:off x="19310427" y="693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83837</xdr:rowOff>
    </xdr:from>
    <xdr:ext cx="469744" cy="259045"/>
    <xdr:sp macro="" textlink="">
      <xdr:nvSpPr>
        <xdr:cNvPr id="607" name="n_4aveValue【認定こども園・幼稚園・保育所】&#10;一人当たり面積">
          <a:extLst>
            <a:ext uri="{FF2B5EF4-FFF2-40B4-BE49-F238E27FC236}">
              <a16:creationId xmlns:a16="http://schemas.microsoft.com/office/drawing/2014/main" id="{14DE16E5-11C6-4023-A1D4-3F3500291E89}"/>
            </a:ext>
          </a:extLst>
        </xdr:cNvPr>
        <xdr:cNvSpPr txBox="1"/>
      </xdr:nvSpPr>
      <xdr:spPr>
        <a:xfrm>
          <a:off x="18421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38752</xdr:rowOff>
    </xdr:from>
    <xdr:ext cx="469744" cy="259045"/>
    <xdr:sp macro="" textlink="">
      <xdr:nvSpPr>
        <xdr:cNvPr id="608" name="n_1mainValue【認定こども園・幼稚園・保育所】&#10;一人当たり面積">
          <a:extLst>
            <a:ext uri="{FF2B5EF4-FFF2-40B4-BE49-F238E27FC236}">
              <a16:creationId xmlns:a16="http://schemas.microsoft.com/office/drawing/2014/main" id="{7C1F5A90-8651-4DF2-8975-B0E60FE3DBC9}"/>
            </a:ext>
          </a:extLst>
        </xdr:cNvPr>
        <xdr:cNvSpPr txBox="1"/>
      </xdr:nvSpPr>
      <xdr:spPr>
        <a:xfrm>
          <a:off x="21075727"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48277</xdr:rowOff>
    </xdr:from>
    <xdr:ext cx="469744" cy="259045"/>
    <xdr:sp macro="" textlink="">
      <xdr:nvSpPr>
        <xdr:cNvPr id="609" name="n_2mainValue【認定こども園・幼稚園・保育所】&#10;一人当たり面積">
          <a:extLst>
            <a:ext uri="{FF2B5EF4-FFF2-40B4-BE49-F238E27FC236}">
              <a16:creationId xmlns:a16="http://schemas.microsoft.com/office/drawing/2014/main" id="{D8B77038-AA23-441A-B152-DA4CAC5F722A}"/>
            </a:ext>
          </a:extLst>
        </xdr:cNvPr>
        <xdr:cNvSpPr txBox="1"/>
      </xdr:nvSpPr>
      <xdr:spPr>
        <a:xfrm>
          <a:off x="201994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57802</xdr:rowOff>
    </xdr:from>
    <xdr:ext cx="469744" cy="259045"/>
    <xdr:sp macro="" textlink="">
      <xdr:nvSpPr>
        <xdr:cNvPr id="610" name="n_3mainValue【認定こども園・幼稚園・保育所】&#10;一人当たり面積">
          <a:extLst>
            <a:ext uri="{FF2B5EF4-FFF2-40B4-BE49-F238E27FC236}">
              <a16:creationId xmlns:a16="http://schemas.microsoft.com/office/drawing/2014/main" id="{94E82619-14E6-4994-BBDB-E4CED04513FA}"/>
            </a:ext>
          </a:extLst>
        </xdr:cNvPr>
        <xdr:cNvSpPr txBox="1"/>
      </xdr:nvSpPr>
      <xdr:spPr>
        <a:xfrm>
          <a:off x="19310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67327</xdr:rowOff>
    </xdr:from>
    <xdr:ext cx="469744" cy="259045"/>
    <xdr:sp macro="" textlink="">
      <xdr:nvSpPr>
        <xdr:cNvPr id="611" name="n_4mainValue【認定こども園・幼稚園・保育所】&#10;一人当たり面積">
          <a:extLst>
            <a:ext uri="{FF2B5EF4-FFF2-40B4-BE49-F238E27FC236}">
              <a16:creationId xmlns:a16="http://schemas.microsoft.com/office/drawing/2014/main" id="{C95DE77F-6B4A-499C-8B23-9B59327D9B79}"/>
            </a:ext>
          </a:extLst>
        </xdr:cNvPr>
        <xdr:cNvSpPr txBox="1"/>
      </xdr:nvSpPr>
      <xdr:spPr>
        <a:xfrm>
          <a:off x="18421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AB3B01FC-5954-477B-BF02-D0567153BCB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BB44DE67-671F-454D-A3C1-8F17449B12B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1107B906-7F27-4DBF-979D-7B6F3604477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C9CF2BAD-8827-4F54-8963-99515A829CA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41B9D62E-9779-497C-AA61-69288EC70EA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CA837286-8B24-4866-9E18-C88224DD6EA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D247AB8D-7C81-45EF-8D88-4510DE33661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F9AFA905-7AC8-4856-8A82-41396A12D4C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C546A0E6-CD1D-4D13-866A-3E21755971F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CB0F5C44-19EB-48E5-87B1-981D5D48443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DB0E97C9-856B-47AC-9FC6-E743AFD9811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a:extLst>
            <a:ext uri="{FF2B5EF4-FFF2-40B4-BE49-F238E27FC236}">
              <a16:creationId xmlns:a16="http://schemas.microsoft.com/office/drawing/2014/main" id="{159BE326-0690-4050-871E-C3DE108C20C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a:extLst>
            <a:ext uri="{FF2B5EF4-FFF2-40B4-BE49-F238E27FC236}">
              <a16:creationId xmlns:a16="http://schemas.microsoft.com/office/drawing/2014/main" id="{34F80C84-40E0-407E-859F-C409A02AE86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a:extLst>
            <a:ext uri="{FF2B5EF4-FFF2-40B4-BE49-F238E27FC236}">
              <a16:creationId xmlns:a16="http://schemas.microsoft.com/office/drawing/2014/main" id="{C5F65E74-6563-4828-B9A1-ABA3935F98E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a:extLst>
            <a:ext uri="{FF2B5EF4-FFF2-40B4-BE49-F238E27FC236}">
              <a16:creationId xmlns:a16="http://schemas.microsoft.com/office/drawing/2014/main" id="{63AF3BD3-E506-4F20-9D42-C5BEEEE9840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a:extLst>
            <a:ext uri="{FF2B5EF4-FFF2-40B4-BE49-F238E27FC236}">
              <a16:creationId xmlns:a16="http://schemas.microsoft.com/office/drawing/2014/main" id="{324B4E2D-937D-4831-9717-2E9D33EDB11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a:extLst>
            <a:ext uri="{FF2B5EF4-FFF2-40B4-BE49-F238E27FC236}">
              <a16:creationId xmlns:a16="http://schemas.microsoft.com/office/drawing/2014/main" id="{0A0A2549-598A-4FCD-92A9-402948E0268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a:extLst>
            <a:ext uri="{FF2B5EF4-FFF2-40B4-BE49-F238E27FC236}">
              <a16:creationId xmlns:a16="http://schemas.microsoft.com/office/drawing/2014/main" id="{BC8D53B4-662E-4C4C-B866-392E1C3D8FB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a:extLst>
            <a:ext uri="{FF2B5EF4-FFF2-40B4-BE49-F238E27FC236}">
              <a16:creationId xmlns:a16="http://schemas.microsoft.com/office/drawing/2014/main" id="{8B2BB3FD-47B2-466E-9679-99CFC11EE22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a:extLst>
            <a:ext uri="{FF2B5EF4-FFF2-40B4-BE49-F238E27FC236}">
              <a16:creationId xmlns:a16="http://schemas.microsoft.com/office/drawing/2014/main" id="{2012A40D-CA75-497D-AAAC-AEE5E0FCDD3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a:extLst>
            <a:ext uri="{FF2B5EF4-FFF2-40B4-BE49-F238E27FC236}">
              <a16:creationId xmlns:a16="http://schemas.microsoft.com/office/drawing/2014/main" id="{76EB743A-961A-49F7-8C83-B06AF5F7F02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868E0494-FAA1-458D-B994-03555C7431A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a:extLst>
            <a:ext uri="{FF2B5EF4-FFF2-40B4-BE49-F238E27FC236}">
              <a16:creationId xmlns:a16="http://schemas.microsoft.com/office/drawing/2014/main" id="{7C212A42-696E-4AC1-86D9-7DF3F23039B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学校施設】&#10;有形固定資産減価償却率グラフ枠">
          <a:extLst>
            <a:ext uri="{FF2B5EF4-FFF2-40B4-BE49-F238E27FC236}">
              <a16:creationId xmlns:a16="http://schemas.microsoft.com/office/drawing/2014/main" id="{6C5DBAB9-1A01-4135-9E59-11888CCB6D6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636" name="直線コネクタ 635">
          <a:extLst>
            <a:ext uri="{FF2B5EF4-FFF2-40B4-BE49-F238E27FC236}">
              <a16:creationId xmlns:a16="http://schemas.microsoft.com/office/drawing/2014/main" id="{BE30B2F3-5EF9-42AB-9A95-400164DB2770}"/>
            </a:ext>
          </a:extLst>
        </xdr:cNvPr>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637" name="【学校施設】&#10;有形固定資産減価償却率最小値テキスト">
          <a:extLst>
            <a:ext uri="{FF2B5EF4-FFF2-40B4-BE49-F238E27FC236}">
              <a16:creationId xmlns:a16="http://schemas.microsoft.com/office/drawing/2014/main" id="{FD76FB1C-EC0B-4B25-984B-F73D15C9D308}"/>
            </a:ext>
          </a:extLst>
        </xdr:cNvPr>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638" name="直線コネクタ 637">
          <a:extLst>
            <a:ext uri="{FF2B5EF4-FFF2-40B4-BE49-F238E27FC236}">
              <a16:creationId xmlns:a16="http://schemas.microsoft.com/office/drawing/2014/main" id="{489A013A-B9D7-421E-8774-6F3FCF459791}"/>
            </a:ext>
          </a:extLst>
        </xdr:cNvPr>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639" name="【学校施設】&#10;有形固定資産減価償却率最大値テキスト">
          <a:extLst>
            <a:ext uri="{FF2B5EF4-FFF2-40B4-BE49-F238E27FC236}">
              <a16:creationId xmlns:a16="http://schemas.microsoft.com/office/drawing/2014/main" id="{F475B98A-D96E-46D8-90B8-F79C1A3E811B}"/>
            </a:ext>
          </a:extLst>
        </xdr:cNvPr>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640" name="直線コネクタ 639">
          <a:extLst>
            <a:ext uri="{FF2B5EF4-FFF2-40B4-BE49-F238E27FC236}">
              <a16:creationId xmlns:a16="http://schemas.microsoft.com/office/drawing/2014/main" id="{1BEA4356-C945-4BBB-B4EA-077FEF6B887D}"/>
            </a:ext>
          </a:extLst>
        </xdr:cNvPr>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641" name="【学校施設】&#10;有形固定資産減価償却率平均値テキスト">
          <a:extLst>
            <a:ext uri="{FF2B5EF4-FFF2-40B4-BE49-F238E27FC236}">
              <a16:creationId xmlns:a16="http://schemas.microsoft.com/office/drawing/2014/main" id="{BFC0A247-4C51-4E12-AA3F-970E14A4B45E}"/>
            </a:ext>
          </a:extLst>
        </xdr:cNvPr>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642" name="フローチャート: 判断 641">
          <a:extLst>
            <a:ext uri="{FF2B5EF4-FFF2-40B4-BE49-F238E27FC236}">
              <a16:creationId xmlns:a16="http://schemas.microsoft.com/office/drawing/2014/main" id="{92AC049B-53EE-490D-AA8E-3BAAFB99A07E}"/>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643" name="フローチャート: 判断 642">
          <a:extLst>
            <a:ext uri="{FF2B5EF4-FFF2-40B4-BE49-F238E27FC236}">
              <a16:creationId xmlns:a16="http://schemas.microsoft.com/office/drawing/2014/main" id="{3AECCF0E-FECF-4F6A-8A27-F2A9742FF871}"/>
            </a:ext>
          </a:extLst>
        </xdr:cNvPr>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644" name="フローチャート: 判断 643">
          <a:extLst>
            <a:ext uri="{FF2B5EF4-FFF2-40B4-BE49-F238E27FC236}">
              <a16:creationId xmlns:a16="http://schemas.microsoft.com/office/drawing/2014/main" id="{0FF074B1-D9CD-4B88-9558-97EB9D5F756F}"/>
            </a:ext>
          </a:extLst>
        </xdr:cNvPr>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645" name="フローチャート: 判断 644">
          <a:extLst>
            <a:ext uri="{FF2B5EF4-FFF2-40B4-BE49-F238E27FC236}">
              <a16:creationId xmlns:a16="http://schemas.microsoft.com/office/drawing/2014/main" id="{1BFEA6E7-7BB0-46E9-BE8E-32FDE90140AE}"/>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646" name="フローチャート: 判断 645">
          <a:extLst>
            <a:ext uri="{FF2B5EF4-FFF2-40B4-BE49-F238E27FC236}">
              <a16:creationId xmlns:a16="http://schemas.microsoft.com/office/drawing/2014/main" id="{259FEF03-2A06-4C2E-9594-828E5862CC9A}"/>
            </a:ext>
          </a:extLst>
        </xdr:cNvPr>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4E132C8-AB6C-4B0C-8C1C-BF74C52365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143530C1-9250-455A-B6FB-39185739561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49BB8B6F-F24D-436C-9CD5-BD296F6970C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F9C1C222-3C85-40B5-97CA-1FE7EF7C29E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21FC3C7A-56A1-46CF-89D3-8D8CA332B17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27305</xdr:rowOff>
    </xdr:from>
    <xdr:to>
      <xdr:col>85</xdr:col>
      <xdr:colOff>177800</xdr:colOff>
      <xdr:row>59</xdr:row>
      <xdr:rowOff>128905</xdr:rowOff>
    </xdr:to>
    <xdr:sp macro="" textlink="">
      <xdr:nvSpPr>
        <xdr:cNvPr id="652" name="楕円 651">
          <a:extLst>
            <a:ext uri="{FF2B5EF4-FFF2-40B4-BE49-F238E27FC236}">
              <a16:creationId xmlns:a16="http://schemas.microsoft.com/office/drawing/2014/main" id="{F090E7B3-D1D6-4FEE-B225-1B210B53F6D6}"/>
            </a:ext>
          </a:extLst>
        </xdr:cNvPr>
        <xdr:cNvSpPr/>
      </xdr:nvSpPr>
      <xdr:spPr>
        <a:xfrm>
          <a:off x="162687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50182</xdr:rowOff>
    </xdr:from>
    <xdr:ext cx="405111" cy="259045"/>
    <xdr:sp macro="" textlink="">
      <xdr:nvSpPr>
        <xdr:cNvPr id="653" name="【学校施設】&#10;有形固定資産減価償却率該当値テキスト">
          <a:extLst>
            <a:ext uri="{FF2B5EF4-FFF2-40B4-BE49-F238E27FC236}">
              <a16:creationId xmlns:a16="http://schemas.microsoft.com/office/drawing/2014/main" id="{3D03A163-09FE-41A7-988D-14DA3EAE5A28}"/>
            </a:ext>
          </a:extLst>
        </xdr:cNvPr>
        <xdr:cNvSpPr txBox="1"/>
      </xdr:nvSpPr>
      <xdr:spPr>
        <a:xfrm>
          <a:off x="16357600"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147320</xdr:rowOff>
    </xdr:from>
    <xdr:to>
      <xdr:col>81</xdr:col>
      <xdr:colOff>101600</xdr:colOff>
      <xdr:row>59</xdr:row>
      <xdr:rowOff>77470</xdr:rowOff>
    </xdr:to>
    <xdr:sp macro="" textlink="">
      <xdr:nvSpPr>
        <xdr:cNvPr id="654" name="楕円 653">
          <a:extLst>
            <a:ext uri="{FF2B5EF4-FFF2-40B4-BE49-F238E27FC236}">
              <a16:creationId xmlns:a16="http://schemas.microsoft.com/office/drawing/2014/main" id="{4E062C59-E80B-459D-B305-782246839139}"/>
            </a:ext>
          </a:extLst>
        </xdr:cNvPr>
        <xdr:cNvSpPr/>
      </xdr:nvSpPr>
      <xdr:spPr>
        <a:xfrm>
          <a:off x="15430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26670</xdr:rowOff>
    </xdr:from>
    <xdr:to>
      <xdr:col>85</xdr:col>
      <xdr:colOff>127000</xdr:colOff>
      <xdr:row>59</xdr:row>
      <xdr:rowOff>78105</xdr:rowOff>
    </xdr:to>
    <xdr:cxnSp macro="">
      <xdr:nvCxnSpPr>
        <xdr:cNvPr id="655" name="直線コネクタ 654">
          <a:extLst>
            <a:ext uri="{FF2B5EF4-FFF2-40B4-BE49-F238E27FC236}">
              <a16:creationId xmlns:a16="http://schemas.microsoft.com/office/drawing/2014/main" id="{65D33D1E-C2B5-4BC2-9679-054728A717F0}"/>
            </a:ext>
          </a:extLst>
        </xdr:cNvPr>
        <xdr:cNvCxnSpPr/>
      </xdr:nvCxnSpPr>
      <xdr:spPr>
        <a:xfrm>
          <a:off x="15481300" y="101422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103505</xdr:rowOff>
    </xdr:from>
    <xdr:to>
      <xdr:col>76</xdr:col>
      <xdr:colOff>165100</xdr:colOff>
      <xdr:row>59</xdr:row>
      <xdr:rowOff>33655</xdr:rowOff>
    </xdr:to>
    <xdr:sp macro="" textlink="">
      <xdr:nvSpPr>
        <xdr:cNvPr id="656" name="楕円 655">
          <a:extLst>
            <a:ext uri="{FF2B5EF4-FFF2-40B4-BE49-F238E27FC236}">
              <a16:creationId xmlns:a16="http://schemas.microsoft.com/office/drawing/2014/main" id="{C95205C2-96A3-4DF6-ABF9-E734C311F78C}"/>
            </a:ext>
          </a:extLst>
        </xdr:cNvPr>
        <xdr:cNvSpPr/>
      </xdr:nvSpPr>
      <xdr:spPr>
        <a:xfrm>
          <a:off x="14541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154305</xdr:rowOff>
    </xdr:from>
    <xdr:to>
      <xdr:col>81</xdr:col>
      <xdr:colOff>50800</xdr:colOff>
      <xdr:row>59</xdr:row>
      <xdr:rowOff>26670</xdr:rowOff>
    </xdr:to>
    <xdr:cxnSp macro="">
      <xdr:nvCxnSpPr>
        <xdr:cNvPr id="657" name="直線コネクタ 656">
          <a:extLst>
            <a:ext uri="{FF2B5EF4-FFF2-40B4-BE49-F238E27FC236}">
              <a16:creationId xmlns:a16="http://schemas.microsoft.com/office/drawing/2014/main" id="{0DFD7796-3235-44D1-BFEB-AB7B28F5B46A}"/>
            </a:ext>
          </a:extLst>
        </xdr:cNvPr>
        <xdr:cNvCxnSpPr/>
      </xdr:nvCxnSpPr>
      <xdr:spPr>
        <a:xfrm>
          <a:off x="14592300" y="100984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67310</xdr:rowOff>
    </xdr:from>
    <xdr:to>
      <xdr:col>72</xdr:col>
      <xdr:colOff>38100</xdr:colOff>
      <xdr:row>58</xdr:row>
      <xdr:rowOff>168910</xdr:rowOff>
    </xdr:to>
    <xdr:sp macro="" textlink="">
      <xdr:nvSpPr>
        <xdr:cNvPr id="658" name="楕円 657">
          <a:extLst>
            <a:ext uri="{FF2B5EF4-FFF2-40B4-BE49-F238E27FC236}">
              <a16:creationId xmlns:a16="http://schemas.microsoft.com/office/drawing/2014/main" id="{6B2B82EC-5FDD-4DB0-9295-A3BE6B216971}"/>
            </a:ext>
          </a:extLst>
        </xdr:cNvPr>
        <xdr:cNvSpPr/>
      </xdr:nvSpPr>
      <xdr:spPr>
        <a:xfrm>
          <a:off x="13652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118110</xdr:rowOff>
    </xdr:from>
    <xdr:to>
      <xdr:col>76</xdr:col>
      <xdr:colOff>114300</xdr:colOff>
      <xdr:row>58</xdr:row>
      <xdr:rowOff>154305</xdr:rowOff>
    </xdr:to>
    <xdr:cxnSp macro="">
      <xdr:nvCxnSpPr>
        <xdr:cNvPr id="659" name="直線コネクタ 658">
          <a:extLst>
            <a:ext uri="{FF2B5EF4-FFF2-40B4-BE49-F238E27FC236}">
              <a16:creationId xmlns:a16="http://schemas.microsoft.com/office/drawing/2014/main" id="{CEDB80BA-FF98-4127-922E-D25924F7C38A}"/>
            </a:ext>
          </a:extLst>
        </xdr:cNvPr>
        <xdr:cNvCxnSpPr/>
      </xdr:nvCxnSpPr>
      <xdr:spPr>
        <a:xfrm>
          <a:off x="13703300" y="100622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19685</xdr:rowOff>
    </xdr:from>
    <xdr:to>
      <xdr:col>67</xdr:col>
      <xdr:colOff>101600</xdr:colOff>
      <xdr:row>58</xdr:row>
      <xdr:rowOff>121285</xdr:rowOff>
    </xdr:to>
    <xdr:sp macro="" textlink="">
      <xdr:nvSpPr>
        <xdr:cNvPr id="660" name="楕円 659">
          <a:extLst>
            <a:ext uri="{FF2B5EF4-FFF2-40B4-BE49-F238E27FC236}">
              <a16:creationId xmlns:a16="http://schemas.microsoft.com/office/drawing/2014/main" id="{05ADA75C-07F3-4B73-A832-D9D69C60927B}"/>
            </a:ext>
          </a:extLst>
        </xdr:cNvPr>
        <xdr:cNvSpPr/>
      </xdr:nvSpPr>
      <xdr:spPr>
        <a:xfrm>
          <a:off x="12763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70485</xdr:rowOff>
    </xdr:from>
    <xdr:to>
      <xdr:col>71</xdr:col>
      <xdr:colOff>177800</xdr:colOff>
      <xdr:row>58</xdr:row>
      <xdr:rowOff>118110</xdr:rowOff>
    </xdr:to>
    <xdr:cxnSp macro="">
      <xdr:nvCxnSpPr>
        <xdr:cNvPr id="661" name="直線コネクタ 660">
          <a:extLst>
            <a:ext uri="{FF2B5EF4-FFF2-40B4-BE49-F238E27FC236}">
              <a16:creationId xmlns:a16="http://schemas.microsoft.com/office/drawing/2014/main" id="{2E233D7E-EA5D-4F2F-9CC7-ED9C06B33C56}"/>
            </a:ext>
          </a:extLst>
        </xdr:cNvPr>
        <xdr:cNvCxnSpPr/>
      </xdr:nvCxnSpPr>
      <xdr:spPr>
        <a:xfrm>
          <a:off x="12814300" y="100145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85742</xdr:rowOff>
    </xdr:from>
    <xdr:ext cx="405111" cy="259045"/>
    <xdr:sp macro="" textlink="">
      <xdr:nvSpPr>
        <xdr:cNvPr id="662" name="n_1aveValue【学校施設】&#10;有形固定資産減価償却率">
          <a:extLst>
            <a:ext uri="{FF2B5EF4-FFF2-40B4-BE49-F238E27FC236}">
              <a16:creationId xmlns:a16="http://schemas.microsoft.com/office/drawing/2014/main" id="{AF47FCE3-0ACF-4359-AF3B-9CABA34A5E94}"/>
            </a:ext>
          </a:extLst>
        </xdr:cNvPr>
        <xdr:cNvSpPr txBox="1"/>
      </xdr:nvSpPr>
      <xdr:spPr>
        <a:xfrm>
          <a:off x="15266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663" name="n_2aveValue【学校施設】&#10;有形固定資産減価償却率">
          <a:extLst>
            <a:ext uri="{FF2B5EF4-FFF2-40B4-BE49-F238E27FC236}">
              <a16:creationId xmlns:a16="http://schemas.microsoft.com/office/drawing/2014/main" id="{4903FAC5-DB57-42D6-89F9-E848F7468179}"/>
            </a:ext>
          </a:extLst>
        </xdr:cNvPr>
        <xdr:cNvSpPr txBox="1"/>
      </xdr:nvSpPr>
      <xdr:spPr>
        <a:xfrm>
          <a:off x="14389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664" name="n_3aveValue【学校施設】&#10;有形固定資産減価償却率">
          <a:extLst>
            <a:ext uri="{FF2B5EF4-FFF2-40B4-BE49-F238E27FC236}">
              <a16:creationId xmlns:a16="http://schemas.microsoft.com/office/drawing/2014/main" id="{8370DA3F-72D6-43BA-9063-BA809FA100BE}"/>
            </a:ext>
          </a:extLst>
        </xdr:cNvPr>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51452</xdr:rowOff>
    </xdr:from>
    <xdr:ext cx="405111" cy="259045"/>
    <xdr:sp macro="" textlink="">
      <xdr:nvSpPr>
        <xdr:cNvPr id="665" name="n_4aveValue【学校施設】&#10;有形固定資産減価償却率">
          <a:extLst>
            <a:ext uri="{FF2B5EF4-FFF2-40B4-BE49-F238E27FC236}">
              <a16:creationId xmlns:a16="http://schemas.microsoft.com/office/drawing/2014/main" id="{B6369003-4911-4215-9C8C-DEBE18F9B336}"/>
            </a:ext>
          </a:extLst>
        </xdr:cNvPr>
        <xdr:cNvSpPr txBox="1"/>
      </xdr:nvSpPr>
      <xdr:spPr>
        <a:xfrm>
          <a:off x="12611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93997</xdr:rowOff>
    </xdr:from>
    <xdr:ext cx="405111" cy="259045"/>
    <xdr:sp macro="" textlink="">
      <xdr:nvSpPr>
        <xdr:cNvPr id="666" name="n_1mainValue【学校施設】&#10;有形固定資産減価償却率">
          <a:extLst>
            <a:ext uri="{FF2B5EF4-FFF2-40B4-BE49-F238E27FC236}">
              <a16:creationId xmlns:a16="http://schemas.microsoft.com/office/drawing/2014/main" id="{A25035CA-9A19-4039-8F1F-B48AACFCE83A}"/>
            </a:ext>
          </a:extLst>
        </xdr:cNvPr>
        <xdr:cNvSpPr txBox="1"/>
      </xdr:nvSpPr>
      <xdr:spPr>
        <a:xfrm>
          <a:off x="152660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50182</xdr:rowOff>
    </xdr:from>
    <xdr:ext cx="405111" cy="259045"/>
    <xdr:sp macro="" textlink="">
      <xdr:nvSpPr>
        <xdr:cNvPr id="667" name="n_2mainValue【学校施設】&#10;有形固定資産減価償却率">
          <a:extLst>
            <a:ext uri="{FF2B5EF4-FFF2-40B4-BE49-F238E27FC236}">
              <a16:creationId xmlns:a16="http://schemas.microsoft.com/office/drawing/2014/main" id="{A2C9DEC4-E22D-4484-BDD3-F94211E67E16}"/>
            </a:ext>
          </a:extLst>
        </xdr:cNvPr>
        <xdr:cNvSpPr txBox="1"/>
      </xdr:nvSpPr>
      <xdr:spPr>
        <a:xfrm>
          <a:off x="14389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13987</xdr:rowOff>
    </xdr:from>
    <xdr:ext cx="405111" cy="259045"/>
    <xdr:sp macro="" textlink="">
      <xdr:nvSpPr>
        <xdr:cNvPr id="668" name="n_3mainValue【学校施設】&#10;有形固定資産減価償却率">
          <a:extLst>
            <a:ext uri="{FF2B5EF4-FFF2-40B4-BE49-F238E27FC236}">
              <a16:creationId xmlns:a16="http://schemas.microsoft.com/office/drawing/2014/main" id="{DAD3394D-30D6-42CB-9133-581B65C86D5A}"/>
            </a:ext>
          </a:extLst>
        </xdr:cNvPr>
        <xdr:cNvSpPr txBox="1"/>
      </xdr:nvSpPr>
      <xdr:spPr>
        <a:xfrm>
          <a:off x="135007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137812</xdr:rowOff>
    </xdr:from>
    <xdr:ext cx="405111" cy="259045"/>
    <xdr:sp macro="" textlink="">
      <xdr:nvSpPr>
        <xdr:cNvPr id="669" name="n_4mainValue【学校施設】&#10;有形固定資産減価償却率">
          <a:extLst>
            <a:ext uri="{FF2B5EF4-FFF2-40B4-BE49-F238E27FC236}">
              <a16:creationId xmlns:a16="http://schemas.microsoft.com/office/drawing/2014/main" id="{6DDC8946-D6A0-4DE9-A0D7-1B8DC338FB3A}"/>
            </a:ext>
          </a:extLst>
        </xdr:cNvPr>
        <xdr:cNvSpPr txBox="1"/>
      </xdr:nvSpPr>
      <xdr:spPr>
        <a:xfrm>
          <a:off x="12611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8643644A-DF2F-4130-BB01-AE9B9075026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25390F3D-E628-4959-BE78-180CDAF39D6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B656DFB1-44CE-4CDA-A991-D4FC456D8DA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5E30E74E-911A-4AC9-87E2-5AAB6F420D8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574123F5-CA9B-42F3-82C4-D8B491FC96D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2416A927-C185-4F47-8EA8-73038AD7651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6E8A2E4C-646B-48E9-AED2-A49287D86F7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5345F8AD-5AB7-4AE1-8C87-B15E237E368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CC8803DF-7C14-4B43-8AD2-5EAE446D73F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5204200F-798B-4189-BF73-6597E0D4CEA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0" name="テキスト ボックス 679">
          <a:extLst>
            <a:ext uri="{FF2B5EF4-FFF2-40B4-BE49-F238E27FC236}">
              <a16:creationId xmlns:a16="http://schemas.microsoft.com/office/drawing/2014/main" id="{1F289993-CC84-452B-9059-8911EA87FF4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81" name="直線コネクタ 680">
          <a:extLst>
            <a:ext uri="{FF2B5EF4-FFF2-40B4-BE49-F238E27FC236}">
              <a16:creationId xmlns:a16="http://schemas.microsoft.com/office/drawing/2014/main" id="{F43D0B9C-ADD9-4451-97C4-2E08A87E579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82" name="テキスト ボックス 681">
          <a:extLst>
            <a:ext uri="{FF2B5EF4-FFF2-40B4-BE49-F238E27FC236}">
              <a16:creationId xmlns:a16="http://schemas.microsoft.com/office/drawing/2014/main" id="{82FE4B63-D907-4A34-B70C-85CCEAF2F6C7}"/>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B2C90871-1305-45BE-B7A5-1E3383ADCB3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C862E25-B036-4630-8A8A-A0799F7B043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5" name="直線コネクタ 684">
          <a:extLst>
            <a:ext uri="{FF2B5EF4-FFF2-40B4-BE49-F238E27FC236}">
              <a16:creationId xmlns:a16="http://schemas.microsoft.com/office/drawing/2014/main" id="{ECA1B3D0-B718-4BB7-A557-F2677E1389F5}"/>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6" name="テキスト ボックス 685">
          <a:extLst>
            <a:ext uri="{FF2B5EF4-FFF2-40B4-BE49-F238E27FC236}">
              <a16:creationId xmlns:a16="http://schemas.microsoft.com/office/drawing/2014/main" id="{5337986E-C953-4CFA-9FBB-6D8D6A147D08}"/>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8D2025ED-6D05-43D8-8AD6-0C4887C4C73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AB051536-369E-4977-8CBF-066F3FA269E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2DED4417-A872-4D16-8BCC-CD029C32ABA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690" name="直線コネクタ 689">
          <a:extLst>
            <a:ext uri="{FF2B5EF4-FFF2-40B4-BE49-F238E27FC236}">
              <a16:creationId xmlns:a16="http://schemas.microsoft.com/office/drawing/2014/main" id="{0017801D-A36E-4B8B-9067-61E060FD5355}"/>
            </a:ext>
          </a:extLst>
        </xdr:cNvPr>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691" name="【学校施設】&#10;一人当たり面積最小値テキスト">
          <a:extLst>
            <a:ext uri="{FF2B5EF4-FFF2-40B4-BE49-F238E27FC236}">
              <a16:creationId xmlns:a16="http://schemas.microsoft.com/office/drawing/2014/main" id="{4BBB2E94-D16B-4370-AD6F-1D77E199C785}"/>
            </a:ext>
          </a:extLst>
        </xdr:cNvPr>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692" name="直線コネクタ 691">
          <a:extLst>
            <a:ext uri="{FF2B5EF4-FFF2-40B4-BE49-F238E27FC236}">
              <a16:creationId xmlns:a16="http://schemas.microsoft.com/office/drawing/2014/main" id="{7D7A99A4-0777-4DD1-906A-D8ED305D3528}"/>
            </a:ext>
          </a:extLst>
        </xdr:cNvPr>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693" name="【学校施設】&#10;一人当たり面積最大値テキスト">
          <a:extLst>
            <a:ext uri="{FF2B5EF4-FFF2-40B4-BE49-F238E27FC236}">
              <a16:creationId xmlns:a16="http://schemas.microsoft.com/office/drawing/2014/main" id="{E9E8EC5B-2DC1-482E-B202-A43269CA1246}"/>
            </a:ext>
          </a:extLst>
        </xdr:cNvPr>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694" name="直線コネクタ 693">
          <a:extLst>
            <a:ext uri="{FF2B5EF4-FFF2-40B4-BE49-F238E27FC236}">
              <a16:creationId xmlns:a16="http://schemas.microsoft.com/office/drawing/2014/main" id="{C6D8A6B0-552B-4C77-A352-D664FA84525B}"/>
            </a:ext>
          </a:extLst>
        </xdr:cNvPr>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695" name="【学校施設】&#10;一人当たり面積平均値テキスト">
          <a:extLst>
            <a:ext uri="{FF2B5EF4-FFF2-40B4-BE49-F238E27FC236}">
              <a16:creationId xmlns:a16="http://schemas.microsoft.com/office/drawing/2014/main" id="{BA2C72F7-581E-4DBA-995F-3094AA426B7E}"/>
            </a:ext>
          </a:extLst>
        </xdr:cNvPr>
        <xdr:cNvSpPr txBox="1"/>
      </xdr:nvSpPr>
      <xdr:spPr>
        <a:xfrm>
          <a:off x="22199600" y="1020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696" name="フローチャート: 判断 695">
          <a:extLst>
            <a:ext uri="{FF2B5EF4-FFF2-40B4-BE49-F238E27FC236}">
              <a16:creationId xmlns:a16="http://schemas.microsoft.com/office/drawing/2014/main" id="{6101DC2D-5D9E-424C-BFB4-39FF7158AE56}"/>
            </a:ext>
          </a:extLst>
        </xdr:cNvPr>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697" name="フローチャート: 判断 696">
          <a:extLst>
            <a:ext uri="{FF2B5EF4-FFF2-40B4-BE49-F238E27FC236}">
              <a16:creationId xmlns:a16="http://schemas.microsoft.com/office/drawing/2014/main" id="{3C370C66-4CA4-44AE-9F67-319F0D3A9011}"/>
            </a:ext>
          </a:extLst>
        </xdr:cNvPr>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98" name="フローチャート: 判断 697">
          <a:extLst>
            <a:ext uri="{FF2B5EF4-FFF2-40B4-BE49-F238E27FC236}">
              <a16:creationId xmlns:a16="http://schemas.microsoft.com/office/drawing/2014/main" id="{E698E624-2CE6-45CA-981D-706FFB961625}"/>
            </a:ext>
          </a:extLst>
        </xdr:cNvPr>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99" name="フローチャート: 判断 698">
          <a:extLst>
            <a:ext uri="{FF2B5EF4-FFF2-40B4-BE49-F238E27FC236}">
              <a16:creationId xmlns:a16="http://schemas.microsoft.com/office/drawing/2014/main" id="{DE4C12B8-EBC5-460F-8EF9-02DAA97B667C}"/>
            </a:ext>
          </a:extLst>
        </xdr:cNvPr>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700" name="フローチャート: 判断 699">
          <a:extLst>
            <a:ext uri="{FF2B5EF4-FFF2-40B4-BE49-F238E27FC236}">
              <a16:creationId xmlns:a16="http://schemas.microsoft.com/office/drawing/2014/main" id="{DA87E59D-F078-44D4-82CA-73BD935501DD}"/>
            </a:ext>
          </a:extLst>
        </xdr:cNvPr>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A0ABCC5C-0B9F-446C-8221-3C9D7620190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52E443F8-D4AC-4A19-8163-C1028B04F77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4E9D5E11-D3D0-44F3-8728-E6561533B2D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19799DF7-C17E-4D1B-97FD-903AE38D3C3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C60B8E8A-C1DE-41CA-9391-5153F9644D5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134938</xdr:rowOff>
    </xdr:from>
    <xdr:to>
      <xdr:col>116</xdr:col>
      <xdr:colOff>114300</xdr:colOff>
      <xdr:row>58</xdr:row>
      <xdr:rowOff>65088</xdr:rowOff>
    </xdr:to>
    <xdr:sp macro="" textlink="">
      <xdr:nvSpPr>
        <xdr:cNvPr id="706" name="楕円 705">
          <a:extLst>
            <a:ext uri="{FF2B5EF4-FFF2-40B4-BE49-F238E27FC236}">
              <a16:creationId xmlns:a16="http://schemas.microsoft.com/office/drawing/2014/main" id="{6F70D64C-BAA3-49A6-9819-D8559FB6077B}"/>
            </a:ext>
          </a:extLst>
        </xdr:cNvPr>
        <xdr:cNvSpPr/>
      </xdr:nvSpPr>
      <xdr:spPr>
        <a:xfrm>
          <a:off x="22110700" y="990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157815</xdr:rowOff>
    </xdr:from>
    <xdr:ext cx="469744" cy="259045"/>
    <xdr:sp macro="" textlink="">
      <xdr:nvSpPr>
        <xdr:cNvPr id="707" name="【学校施設】&#10;一人当たり面積該当値テキスト">
          <a:extLst>
            <a:ext uri="{FF2B5EF4-FFF2-40B4-BE49-F238E27FC236}">
              <a16:creationId xmlns:a16="http://schemas.microsoft.com/office/drawing/2014/main" id="{ACCA4629-02F5-4F5D-8781-F8BA69A716BA}"/>
            </a:ext>
          </a:extLst>
        </xdr:cNvPr>
        <xdr:cNvSpPr txBox="1"/>
      </xdr:nvSpPr>
      <xdr:spPr>
        <a:xfrm>
          <a:off x="22199600" y="975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160655</xdr:rowOff>
    </xdr:from>
    <xdr:to>
      <xdr:col>112</xdr:col>
      <xdr:colOff>38100</xdr:colOff>
      <xdr:row>58</xdr:row>
      <xdr:rowOff>90805</xdr:rowOff>
    </xdr:to>
    <xdr:sp macro="" textlink="">
      <xdr:nvSpPr>
        <xdr:cNvPr id="708" name="楕円 707">
          <a:extLst>
            <a:ext uri="{FF2B5EF4-FFF2-40B4-BE49-F238E27FC236}">
              <a16:creationId xmlns:a16="http://schemas.microsoft.com/office/drawing/2014/main" id="{A09AA092-70F4-452E-9180-EE44FB39C475}"/>
            </a:ext>
          </a:extLst>
        </xdr:cNvPr>
        <xdr:cNvSpPr/>
      </xdr:nvSpPr>
      <xdr:spPr>
        <a:xfrm>
          <a:off x="21272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14288</xdr:rowOff>
    </xdr:from>
    <xdr:to>
      <xdr:col>116</xdr:col>
      <xdr:colOff>63500</xdr:colOff>
      <xdr:row>58</xdr:row>
      <xdr:rowOff>40005</xdr:rowOff>
    </xdr:to>
    <xdr:cxnSp macro="">
      <xdr:nvCxnSpPr>
        <xdr:cNvPr id="709" name="直線コネクタ 708">
          <a:extLst>
            <a:ext uri="{FF2B5EF4-FFF2-40B4-BE49-F238E27FC236}">
              <a16:creationId xmlns:a16="http://schemas.microsoft.com/office/drawing/2014/main" id="{3E1B1471-735E-4076-BB2B-0AEBBE110E2C}"/>
            </a:ext>
          </a:extLst>
        </xdr:cNvPr>
        <xdr:cNvCxnSpPr/>
      </xdr:nvCxnSpPr>
      <xdr:spPr>
        <a:xfrm flipV="1">
          <a:off x="21323300" y="9958388"/>
          <a:ext cx="8382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15494</xdr:rowOff>
    </xdr:from>
    <xdr:to>
      <xdr:col>107</xdr:col>
      <xdr:colOff>101600</xdr:colOff>
      <xdr:row>58</xdr:row>
      <xdr:rowOff>117094</xdr:rowOff>
    </xdr:to>
    <xdr:sp macro="" textlink="">
      <xdr:nvSpPr>
        <xdr:cNvPr id="710" name="楕円 709">
          <a:extLst>
            <a:ext uri="{FF2B5EF4-FFF2-40B4-BE49-F238E27FC236}">
              <a16:creationId xmlns:a16="http://schemas.microsoft.com/office/drawing/2014/main" id="{E3152081-0CCF-4842-A30E-295EE4CBF7F1}"/>
            </a:ext>
          </a:extLst>
        </xdr:cNvPr>
        <xdr:cNvSpPr/>
      </xdr:nvSpPr>
      <xdr:spPr>
        <a:xfrm>
          <a:off x="20383500" y="99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40005</xdr:rowOff>
    </xdr:from>
    <xdr:to>
      <xdr:col>111</xdr:col>
      <xdr:colOff>177800</xdr:colOff>
      <xdr:row>58</xdr:row>
      <xdr:rowOff>66294</xdr:rowOff>
    </xdr:to>
    <xdr:cxnSp macro="">
      <xdr:nvCxnSpPr>
        <xdr:cNvPr id="711" name="直線コネクタ 710">
          <a:extLst>
            <a:ext uri="{FF2B5EF4-FFF2-40B4-BE49-F238E27FC236}">
              <a16:creationId xmlns:a16="http://schemas.microsoft.com/office/drawing/2014/main" id="{34F12CA9-67EE-41BE-998D-03BC1082D9AB}"/>
            </a:ext>
          </a:extLst>
        </xdr:cNvPr>
        <xdr:cNvCxnSpPr/>
      </xdr:nvCxnSpPr>
      <xdr:spPr>
        <a:xfrm flipV="1">
          <a:off x="20434300" y="9984105"/>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40069</xdr:rowOff>
    </xdr:from>
    <xdr:to>
      <xdr:col>102</xdr:col>
      <xdr:colOff>165100</xdr:colOff>
      <xdr:row>58</xdr:row>
      <xdr:rowOff>141669</xdr:rowOff>
    </xdr:to>
    <xdr:sp macro="" textlink="">
      <xdr:nvSpPr>
        <xdr:cNvPr id="712" name="楕円 711">
          <a:extLst>
            <a:ext uri="{FF2B5EF4-FFF2-40B4-BE49-F238E27FC236}">
              <a16:creationId xmlns:a16="http://schemas.microsoft.com/office/drawing/2014/main" id="{3F28A979-DA4D-401B-BFDD-C43D72614AE9}"/>
            </a:ext>
          </a:extLst>
        </xdr:cNvPr>
        <xdr:cNvSpPr/>
      </xdr:nvSpPr>
      <xdr:spPr>
        <a:xfrm>
          <a:off x="19494500" y="998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66294</xdr:rowOff>
    </xdr:from>
    <xdr:to>
      <xdr:col>107</xdr:col>
      <xdr:colOff>50800</xdr:colOff>
      <xdr:row>58</xdr:row>
      <xdr:rowOff>90869</xdr:rowOff>
    </xdr:to>
    <xdr:cxnSp macro="">
      <xdr:nvCxnSpPr>
        <xdr:cNvPr id="713" name="直線コネクタ 712">
          <a:extLst>
            <a:ext uri="{FF2B5EF4-FFF2-40B4-BE49-F238E27FC236}">
              <a16:creationId xmlns:a16="http://schemas.microsoft.com/office/drawing/2014/main" id="{0979A503-B702-44F0-8218-5AB370AEC440}"/>
            </a:ext>
          </a:extLst>
        </xdr:cNvPr>
        <xdr:cNvCxnSpPr/>
      </xdr:nvCxnSpPr>
      <xdr:spPr>
        <a:xfrm flipV="1">
          <a:off x="19545300" y="10010394"/>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64643</xdr:rowOff>
    </xdr:from>
    <xdr:to>
      <xdr:col>98</xdr:col>
      <xdr:colOff>38100</xdr:colOff>
      <xdr:row>58</xdr:row>
      <xdr:rowOff>166243</xdr:rowOff>
    </xdr:to>
    <xdr:sp macro="" textlink="">
      <xdr:nvSpPr>
        <xdr:cNvPr id="714" name="楕円 713">
          <a:extLst>
            <a:ext uri="{FF2B5EF4-FFF2-40B4-BE49-F238E27FC236}">
              <a16:creationId xmlns:a16="http://schemas.microsoft.com/office/drawing/2014/main" id="{78B07B00-9D2F-47C0-BBE8-0F616B59DBFC}"/>
            </a:ext>
          </a:extLst>
        </xdr:cNvPr>
        <xdr:cNvSpPr/>
      </xdr:nvSpPr>
      <xdr:spPr>
        <a:xfrm>
          <a:off x="18605500" y="100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90869</xdr:rowOff>
    </xdr:from>
    <xdr:to>
      <xdr:col>102</xdr:col>
      <xdr:colOff>114300</xdr:colOff>
      <xdr:row>58</xdr:row>
      <xdr:rowOff>115443</xdr:rowOff>
    </xdr:to>
    <xdr:cxnSp macro="">
      <xdr:nvCxnSpPr>
        <xdr:cNvPr id="715" name="直線コネクタ 714">
          <a:extLst>
            <a:ext uri="{FF2B5EF4-FFF2-40B4-BE49-F238E27FC236}">
              <a16:creationId xmlns:a16="http://schemas.microsoft.com/office/drawing/2014/main" id="{AE864E2B-92A6-4293-896A-685E08ACEAC1}"/>
            </a:ext>
          </a:extLst>
        </xdr:cNvPr>
        <xdr:cNvCxnSpPr/>
      </xdr:nvCxnSpPr>
      <xdr:spPr>
        <a:xfrm flipV="1">
          <a:off x="18656300" y="10034969"/>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716" name="n_1aveValue【学校施設】&#10;一人当たり面積">
          <a:extLst>
            <a:ext uri="{FF2B5EF4-FFF2-40B4-BE49-F238E27FC236}">
              <a16:creationId xmlns:a16="http://schemas.microsoft.com/office/drawing/2014/main" id="{41AAA84C-3B33-4E31-BD14-1E3B1997F603}"/>
            </a:ext>
          </a:extLst>
        </xdr:cNvPr>
        <xdr:cNvSpPr txBox="1"/>
      </xdr:nvSpPr>
      <xdr:spPr>
        <a:xfrm>
          <a:off x="21075727" y="1036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88219</xdr:rowOff>
    </xdr:from>
    <xdr:ext cx="469744" cy="259045"/>
    <xdr:sp macro="" textlink="">
      <xdr:nvSpPr>
        <xdr:cNvPr id="717" name="n_2aveValue【学校施設】&#10;一人当たり面積">
          <a:extLst>
            <a:ext uri="{FF2B5EF4-FFF2-40B4-BE49-F238E27FC236}">
              <a16:creationId xmlns:a16="http://schemas.microsoft.com/office/drawing/2014/main" id="{3648F36C-A448-4FC8-A2A4-94F9FED67CFC}"/>
            </a:ext>
          </a:extLst>
        </xdr:cNvPr>
        <xdr:cNvSpPr txBox="1"/>
      </xdr:nvSpPr>
      <xdr:spPr>
        <a:xfrm>
          <a:off x="20199427" y="1037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99648</xdr:rowOff>
    </xdr:from>
    <xdr:ext cx="469744" cy="259045"/>
    <xdr:sp macro="" textlink="">
      <xdr:nvSpPr>
        <xdr:cNvPr id="718" name="n_3aveValue【学校施設】&#10;一人当たり面積">
          <a:extLst>
            <a:ext uri="{FF2B5EF4-FFF2-40B4-BE49-F238E27FC236}">
              <a16:creationId xmlns:a16="http://schemas.microsoft.com/office/drawing/2014/main" id="{D1B73C5E-B9DB-420C-A6DE-CAD6B0BBCC86}"/>
            </a:ext>
          </a:extLst>
        </xdr:cNvPr>
        <xdr:cNvSpPr txBox="1"/>
      </xdr:nvSpPr>
      <xdr:spPr>
        <a:xfrm>
          <a:off x="19310427" y="103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102506</xdr:rowOff>
    </xdr:from>
    <xdr:ext cx="469744" cy="259045"/>
    <xdr:sp macro="" textlink="">
      <xdr:nvSpPr>
        <xdr:cNvPr id="719" name="n_4aveValue【学校施設】&#10;一人当たり面積">
          <a:extLst>
            <a:ext uri="{FF2B5EF4-FFF2-40B4-BE49-F238E27FC236}">
              <a16:creationId xmlns:a16="http://schemas.microsoft.com/office/drawing/2014/main" id="{C4D04B92-9778-4854-A75B-7AC5C6950737}"/>
            </a:ext>
          </a:extLst>
        </xdr:cNvPr>
        <xdr:cNvSpPr txBox="1"/>
      </xdr:nvSpPr>
      <xdr:spPr>
        <a:xfrm>
          <a:off x="18421427" y="1038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107332</xdr:rowOff>
    </xdr:from>
    <xdr:ext cx="469744" cy="259045"/>
    <xdr:sp macro="" textlink="">
      <xdr:nvSpPr>
        <xdr:cNvPr id="720" name="n_1mainValue【学校施設】&#10;一人当たり面積">
          <a:extLst>
            <a:ext uri="{FF2B5EF4-FFF2-40B4-BE49-F238E27FC236}">
              <a16:creationId xmlns:a16="http://schemas.microsoft.com/office/drawing/2014/main" id="{E9874807-1865-4162-B776-087203F5292A}"/>
            </a:ext>
          </a:extLst>
        </xdr:cNvPr>
        <xdr:cNvSpPr txBox="1"/>
      </xdr:nvSpPr>
      <xdr:spPr>
        <a:xfrm>
          <a:off x="21075727" y="970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133621</xdr:rowOff>
    </xdr:from>
    <xdr:ext cx="469744" cy="259045"/>
    <xdr:sp macro="" textlink="">
      <xdr:nvSpPr>
        <xdr:cNvPr id="721" name="n_2mainValue【学校施設】&#10;一人当たり面積">
          <a:extLst>
            <a:ext uri="{FF2B5EF4-FFF2-40B4-BE49-F238E27FC236}">
              <a16:creationId xmlns:a16="http://schemas.microsoft.com/office/drawing/2014/main" id="{519F8C6C-FF1F-44E1-8A83-96C620AADE69}"/>
            </a:ext>
          </a:extLst>
        </xdr:cNvPr>
        <xdr:cNvSpPr txBox="1"/>
      </xdr:nvSpPr>
      <xdr:spPr>
        <a:xfrm>
          <a:off x="20199427" y="973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158196</xdr:rowOff>
    </xdr:from>
    <xdr:ext cx="469744" cy="259045"/>
    <xdr:sp macro="" textlink="">
      <xdr:nvSpPr>
        <xdr:cNvPr id="722" name="n_3mainValue【学校施設】&#10;一人当たり面積">
          <a:extLst>
            <a:ext uri="{FF2B5EF4-FFF2-40B4-BE49-F238E27FC236}">
              <a16:creationId xmlns:a16="http://schemas.microsoft.com/office/drawing/2014/main" id="{2FB60BA3-C037-4BBB-AE5F-8797CB96AC74}"/>
            </a:ext>
          </a:extLst>
        </xdr:cNvPr>
        <xdr:cNvSpPr txBox="1"/>
      </xdr:nvSpPr>
      <xdr:spPr>
        <a:xfrm>
          <a:off x="19310427" y="975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11320</xdr:rowOff>
    </xdr:from>
    <xdr:ext cx="469744" cy="259045"/>
    <xdr:sp macro="" textlink="">
      <xdr:nvSpPr>
        <xdr:cNvPr id="723" name="n_4mainValue【学校施設】&#10;一人当たり面積">
          <a:extLst>
            <a:ext uri="{FF2B5EF4-FFF2-40B4-BE49-F238E27FC236}">
              <a16:creationId xmlns:a16="http://schemas.microsoft.com/office/drawing/2014/main" id="{86E3EA39-1B34-45CC-B58F-AE1B43A47DB5}"/>
            </a:ext>
          </a:extLst>
        </xdr:cNvPr>
        <xdr:cNvSpPr txBox="1"/>
      </xdr:nvSpPr>
      <xdr:spPr>
        <a:xfrm>
          <a:off x="18421427" y="978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A2AFDA67-2F15-43B6-873E-0D94F144CD8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9674B6FE-A31C-4088-9671-388694DE2F0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A0D3E95A-64CF-4256-B909-4B22DB043E1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E1244F2-7DE4-4F77-8840-D1AD1E41A5A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9E852E33-999D-48A6-9385-24A7D2177C6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319B00A1-F657-4C24-83D6-7D7C41A7739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5AD0E9B9-300F-4FEE-8723-B17B20E2572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0B3F90F3-160B-468F-ACE4-8A35077DF84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0C668550-1158-48D8-808B-5B42AC7BC6F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0F896814-6A25-4B85-92B2-4898492E3DC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30BB22E5-7051-4924-8CE0-1E6A3C391F9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a:extLst>
            <a:ext uri="{FF2B5EF4-FFF2-40B4-BE49-F238E27FC236}">
              <a16:creationId xmlns:a16="http://schemas.microsoft.com/office/drawing/2014/main" id="{8484B40B-FFE0-4C15-9BD0-29D9DE95907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a:extLst>
            <a:ext uri="{FF2B5EF4-FFF2-40B4-BE49-F238E27FC236}">
              <a16:creationId xmlns:a16="http://schemas.microsoft.com/office/drawing/2014/main" id="{E1574AB3-659E-4B1D-8D09-6A9F2F63507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a:extLst>
            <a:ext uri="{FF2B5EF4-FFF2-40B4-BE49-F238E27FC236}">
              <a16:creationId xmlns:a16="http://schemas.microsoft.com/office/drawing/2014/main" id="{11FAF8EF-3D37-4E3C-ABFC-48F88AEA33D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a:extLst>
            <a:ext uri="{FF2B5EF4-FFF2-40B4-BE49-F238E27FC236}">
              <a16:creationId xmlns:a16="http://schemas.microsoft.com/office/drawing/2014/main" id="{67EC7E67-2E50-4CF9-9423-09B99136963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a:extLst>
            <a:ext uri="{FF2B5EF4-FFF2-40B4-BE49-F238E27FC236}">
              <a16:creationId xmlns:a16="http://schemas.microsoft.com/office/drawing/2014/main" id="{CC81F47A-69A6-4C92-B4D7-34C1653E436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a:extLst>
            <a:ext uri="{FF2B5EF4-FFF2-40B4-BE49-F238E27FC236}">
              <a16:creationId xmlns:a16="http://schemas.microsoft.com/office/drawing/2014/main" id="{E406953C-CCBA-42F4-8E82-DF3A040EA27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a:extLst>
            <a:ext uri="{FF2B5EF4-FFF2-40B4-BE49-F238E27FC236}">
              <a16:creationId xmlns:a16="http://schemas.microsoft.com/office/drawing/2014/main" id="{37158841-E996-4D71-894E-5FFE62149FD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a:extLst>
            <a:ext uri="{FF2B5EF4-FFF2-40B4-BE49-F238E27FC236}">
              <a16:creationId xmlns:a16="http://schemas.microsoft.com/office/drawing/2014/main" id="{01BA10E7-F5FB-4041-8FB7-5E0DEDB08CE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a:extLst>
            <a:ext uri="{FF2B5EF4-FFF2-40B4-BE49-F238E27FC236}">
              <a16:creationId xmlns:a16="http://schemas.microsoft.com/office/drawing/2014/main" id="{03D355FD-4738-45A5-96BD-0FF270CABE2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a:extLst>
            <a:ext uri="{FF2B5EF4-FFF2-40B4-BE49-F238E27FC236}">
              <a16:creationId xmlns:a16="http://schemas.microsoft.com/office/drawing/2014/main" id="{594B7013-4497-4982-962E-3CC21CF4B90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a:extLst>
            <a:ext uri="{FF2B5EF4-FFF2-40B4-BE49-F238E27FC236}">
              <a16:creationId xmlns:a16="http://schemas.microsoft.com/office/drawing/2014/main" id="{871E5166-E509-43EB-B59E-E3A74F4E6A9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a:extLst>
            <a:ext uri="{FF2B5EF4-FFF2-40B4-BE49-F238E27FC236}">
              <a16:creationId xmlns:a16="http://schemas.microsoft.com/office/drawing/2014/main" id="{CB0E0AC7-1E0D-47E2-978A-0E33580E1BA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AE20B2D5-E166-458B-B772-59EA56A0337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a:extLst>
            <a:ext uri="{FF2B5EF4-FFF2-40B4-BE49-F238E27FC236}">
              <a16:creationId xmlns:a16="http://schemas.microsoft.com/office/drawing/2014/main" id="{84FD0C5F-6778-4235-9239-6D6BD830470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749" name="直線コネクタ 748">
          <a:extLst>
            <a:ext uri="{FF2B5EF4-FFF2-40B4-BE49-F238E27FC236}">
              <a16:creationId xmlns:a16="http://schemas.microsoft.com/office/drawing/2014/main" id="{2995F1C4-D16B-41B2-A301-8120F1E1A794}"/>
            </a:ext>
          </a:extLst>
        </xdr:cNvPr>
        <xdr:cNvCxnSpPr/>
      </xdr:nvCxnSpPr>
      <xdr:spPr>
        <a:xfrm flipV="1">
          <a:off x="16318864"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児童館】&#10;有形固定資産減価償却率最小値テキスト">
          <a:extLst>
            <a:ext uri="{FF2B5EF4-FFF2-40B4-BE49-F238E27FC236}">
              <a16:creationId xmlns:a16="http://schemas.microsoft.com/office/drawing/2014/main" id="{A9E01C00-04A4-4316-974F-CE593487419D}"/>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a:extLst>
            <a:ext uri="{FF2B5EF4-FFF2-40B4-BE49-F238E27FC236}">
              <a16:creationId xmlns:a16="http://schemas.microsoft.com/office/drawing/2014/main" id="{3C0AC852-396E-4AC7-8473-DF71F3860B1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752" name="【児童館】&#10;有形固定資産減価償却率最大値テキスト">
          <a:extLst>
            <a:ext uri="{FF2B5EF4-FFF2-40B4-BE49-F238E27FC236}">
              <a16:creationId xmlns:a16="http://schemas.microsoft.com/office/drawing/2014/main" id="{7086241D-D70E-435A-A4B2-9402F0BF5079}"/>
            </a:ext>
          </a:extLst>
        </xdr:cNvPr>
        <xdr:cNvSpPr txBox="1"/>
      </xdr:nvSpPr>
      <xdr:spPr>
        <a:xfrm>
          <a:off x="16357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753" name="直線コネクタ 752">
          <a:extLst>
            <a:ext uri="{FF2B5EF4-FFF2-40B4-BE49-F238E27FC236}">
              <a16:creationId xmlns:a16="http://schemas.microsoft.com/office/drawing/2014/main" id="{B3020F9F-0D20-4929-869D-D8889D5C0DB1}"/>
            </a:ext>
          </a:extLst>
        </xdr:cNvPr>
        <xdr:cNvCxnSpPr/>
      </xdr:nvCxnSpPr>
      <xdr:spPr>
        <a:xfrm>
          <a:off x="16230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155139</xdr:rowOff>
    </xdr:from>
    <xdr:ext cx="405111" cy="259045"/>
    <xdr:sp macro="" textlink="">
      <xdr:nvSpPr>
        <xdr:cNvPr id="754" name="【児童館】&#10;有形固定資産減価償却率平均値テキスト">
          <a:extLst>
            <a:ext uri="{FF2B5EF4-FFF2-40B4-BE49-F238E27FC236}">
              <a16:creationId xmlns:a16="http://schemas.microsoft.com/office/drawing/2014/main" id="{3621582F-6909-434E-AE96-E53A263A978D}"/>
            </a:ext>
          </a:extLst>
        </xdr:cNvPr>
        <xdr:cNvSpPr txBox="1"/>
      </xdr:nvSpPr>
      <xdr:spPr>
        <a:xfrm>
          <a:off x="16357600" y="1404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755" name="フローチャート: 判断 754">
          <a:extLst>
            <a:ext uri="{FF2B5EF4-FFF2-40B4-BE49-F238E27FC236}">
              <a16:creationId xmlns:a16="http://schemas.microsoft.com/office/drawing/2014/main" id="{907E71A3-EBC0-4549-836D-9E6D3E1A931B}"/>
            </a:ext>
          </a:extLst>
        </xdr:cNvPr>
        <xdr:cNvSpPr/>
      </xdr:nvSpPr>
      <xdr:spPr>
        <a:xfrm>
          <a:off x="162687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756" name="フローチャート: 判断 755">
          <a:extLst>
            <a:ext uri="{FF2B5EF4-FFF2-40B4-BE49-F238E27FC236}">
              <a16:creationId xmlns:a16="http://schemas.microsoft.com/office/drawing/2014/main" id="{3D2E6DE2-0C80-4F65-B32C-7C48F9A9394C}"/>
            </a:ext>
          </a:extLst>
        </xdr:cNvPr>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757" name="フローチャート: 判断 756">
          <a:extLst>
            <a:ext uri="{FF2B5EF4-FFF2-40B4-BE49-F238E27FC236}">
              <a16:creationId xmlns:a16="http://schemas.microsoft.com/office/drawing/2014/main" id="{B03A5187-A224-4964-8B21-0F62ED2216E1}"/>
            </a:ext>
          </a:extLst>
        </xdr:cNvPr>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758" name="フローチャート: 判断 757">
          <a:extLst>
            <a:ext uri="{FF2B5EF4-FFF2-40B4-BE49-F238E27FC236}">
              <a16:creationId xmlns:a16="http://schemas.microsoft.com/office/drawing/2014/main" id="{6F3F9CA1-BC85-471D-BFC0-FC0C385D6932}"/>
            </a:ext>
          </a:extLst>
        </xdr:cNvPr>
        <xdr:cNvSpPr/>
      </xdr:nvSpPr>
      <xdr:spPr>
        <a:xfrm>
          <a:off x="13652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759" name="フローチャート: 判断 758">
          <a:extLst>
            <a:ext uri="{FF2B5EF4-FFF2-40B4-BE49-F238E27FC236}">
              <a16:creationId xmlns:a16="http://schemas.microsoft.com/office/drawing/2014/main" id="{EA85FEC9-56B6-4E39-BAA1-78476651E2CD}"/>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5E82B12A-DBD3-4007-91DE-E66718D74B9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7A4B672D-D6C8-4D4C-8321-0D4C8AB8AAC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F852670-822A-4895-B047-E94C3CB310E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98AF6373-2C78-436A-BE33-B6EFA31E8C9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2701944-B1C9-4D23-BFDF-519866CE952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67311</xdr:rowOff>
    </xdr:from>
    <xdr:to>
      <xdr:col>85</xdr:col>
      <xdr:colOff>177800</xdr:colOff>
      <xdr:row>81</xdr:row>
      <xdr:rowOff>168911</xdr:rowOff>
    </xdr:to>
    <xdr:sp macro="" textlink="">
      <xdr:nvSpPr>
        <xdr:cNvPr id="765" name="楕円 764">
          <a:extLst>
            <a:ext uri="{FF2B5EF4-FFF2-40B4-BE49-F238E27FC236}">
              <a16:creationId xmlns:a16="http://schemas.microsoft.com/office/drawing/2014/main" id="{2F1505F4-66E7-43FD-B616-DAA036CC50FA}"/>
            </a:ext>
          </a:extLst>
        </xdr:cNvPr>
        <xdr:cNvSpPr/>
      </xdr:nvSpPr>
      <xdr:spPr>
        <a:xfrm>
          <a:off x="16268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90188</xdr:rowOff>
    </xdr:from>
    <xdr:ext cx="405111" cy="259045"/>
    <xdr:sp macro="" textlink="">
      <xdr:nvSpPr>
        <xdr:cNvPr id="766" name="【児童館】&#10;有形固定資産減価償却率該当値テキスト">
          <a:extLst>
            <a:ext uri="{FF2B5EF4-FFF2-40B4-BE49-F238E27FC236}">
              <a16:creationId xmlns:a16="http://schemas.microsoft.com/office/drawing/2014/main" id="{61A3DD79-C778-4E75-A91F-54B8B3269B6F}"/>
            </a:ext>
          </a:extLst>
        </xdr:cNvPr>
        <xdr:cNvSpPr txBox="1"/>
      </xdr:nvSpPr>
      <xdr:spPr>
        <a:xfrm>
          <a:off x="16357600"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18324</xdr:rowOff>
    </xdr:from>
    <xdr:to>
      <xdr:col>81</xdr:col>
      <xdr:colOff>101600</xdr:colOff>
      <xdr:row>81</xdr:row>
      <xdr:rowOff>119924</xdr:rowOff>
    </xdr:to>
    <xdr:sp macro="" textlink="">
      <xdr:nvSpPr>
        <xdr:cNvPr id="767" name="楕円 766">
          <a:extLst>
            <a:ext uri="{FF2B5EF4-FFF2-40B4-BE49-F238E27FC236}">
              <a16:creationId xmlns:a16="http://schemas.microsoft.com/office/drawing/2014/main" id="{F4D31A99-04B8-4B5A-9A98-AB1962A8AB71}"/>
            </a:ext>
          </a:extLst>
        </xdr:cNvPr>
        <xdr:cNvSpPr/>
      </xdr:nvSpPr>
      <xdr:spPr>
        <a:xfrm>
          <a:off x="15430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69124</xdr:rowOff>
    </xdr:from>
    <xdr:to>
      <xdr:col>85</xdr:col>
      <xdr:colOff>127000</xdr:colOff>
      <xdr:row>81</xdr:row>
      <xdr:rowOff>118111</xdr:rowOff>
    </xdr:to>
    <xdr:cxnSp macro="">
      <xdr:nvCxnSpPr>
        <xdr:cNvPr id="768" name="直線コネクタ 767">
          <a:extLst>
            <a:ext uri="{FF2B5EF4-FFF2-40B4-BE49-F238E27FC236}">
              <a16:creationId xmlns:a16="http://schemas.microsoft.com/office/drawing/2014/main" id="{F29F43F3-6A72-4130-9B68-D050FFE7F8C8}"/>
            </a:ext>
          </a:extLst>
        </xdr:cNvPr>
        <xdr:cNvCxnSpPr/>
      </xdr:nvCxnSpPr>
      <xdr:spPr>
        <a:xfrm>
          <a:off x="15481300" y="13956574"/>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140788</xdr:rowOff>
    </xdr:from>
    <xdr:to>
      <xdr:col>76</xdr:col>
      <xdr:colOff>165100</xdr:colOff>
      <xdr:row>81</xdr:row>
      <xdr:rowOff>70938</xdr:rowOff>
    </xdr:to>
    <xdr:sp macro="" textlink="">
      <xdr:nvSpPr>
        <xdr:cNvPr id="769" name="楕円 768">
          <a:extLst>
            <a:ext uri="{FF2B5EF4-FFF2-40B4-BE49-F238E27FC236}">
              <a16:creationId xmlns:a16="http://schemas.microsoft.com/office/drawing/2014/main" id="{B99A4A37-DB13-476B-925F-253193857C5A}"/>
            </a:ext>
          </a:extLst>
        </xdr:cNvPr>
        <xdr:cNvSpPr/>
      </xdr:nvSpPr>
      <xdr:spPr>
        <a:xfrm>
          <a:off x="14541500" y="13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20138</xdr:rowOff>
    </xdr:from>
    <xdr:to>
      <xdr:col>81</xdr:col>
      <xdr:colOff>50800</xdr:colOff>
      <xdr:row>81</xdr:row>
      <xdr:rowOff>69124</xdr:rowOff>
    </xdr:to>
    <xdr:cxnSp macro="">
      <xdr:nvCxnSpPr>
        <xdr:cNvPr id="770" name="直線コネクタ 769">
          <a:extLst>
            <a:ext uri="{FF2B5EF4-FFF2-40B4-BE49-F238E27FC236}">
              <a16:creationId xmlns:a16="http://schemas.microsoft.com/office/drawing/2014/main" id="{2013186A-D063-493C-AD4D-1D93A5C23941}"/>
            </a:ext>
          </a:extLst>
        </xdr:cNvPr>
        <xdr:cNvCxnSpPr/>
      </xdr:nvCxnSpPr>
      <xdr:spPr>
        <a:xfrm>
          <a:off x="14592300" y="1390758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73842</xdr:rowOff>
    </xdr:from>
    <xdr:to>
      <xdr:col>72</xdr:col>
      <xdr:colOff>38100</xdr:colOff>
      <xdr:row>85</xdr:row>
      <xdr:rowOff>3992</xdr:rowOff>
    </xdr:to>
    <xdr:sp macro="" textlink="">
      <xdr:nvSpPr>
        <xdr:cNvPr id="771" name="楕円 770">
          <a:extLst>
            <a:ext uri="{FF2B5EF4-FFF2-40B4-BE49-F238E27FC236}">
              <a16:creationId xmlns:a16="http://schemas.microsoft.com/office/drawing/2014/main" id="{2034392E-848E-478B-A550-E835AF18BD19}"/>
            </a:ext>
          </a:extLst>
        </xdr:cNvPr>
        <xdr:cNvSpPr/>
      </xdr:nvSpPr>
      <xdr:spPr>
        <a:xfrm>
          <a:off x="136525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20138</xdr:rowOff>
    </xdr:from>
    <xdr:to>
      <xdr:col>76</xdr:col>
      <xdr:colOff>114300</xdr:colOff>
      <xdr:row>84</xdr:row>
      <xdr:rowOff>124642</xdr:rowOff>
    </xdr:to>
    <xdr:cxnSp macro="">
      <xdr:nvCxnSpPr>
        <xdr:cNvPr id="772" name="直線コネクタ 771">
          <a:extLst>
            <a:ext uri="{FF2B5EF4-FFF2-40B4-BE49-F238E27FC236}">
              <a16:creationId xmlns:a16="http://schemas.microsoft.com/office/drawing/2014/main" id="{1A8242A7-781E-4AF8-B64F-11B80D9AD2D3}"/>
            </a:ext>
          </a:extLst>
        </xdr:cNvPr>
        <xdr:cNvCxnSpPr/>
      </xdr:nvCxnSpPr>
      <xdr:spPr>
        <a:xfrm flipV="1">
          <a:off x="13703300" y="13907588"/>
          <a:ext cx="889000" cy="61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36286</xdr:rowOff>
    </xdr:from>
    <xdr:to>
      <xdr:col>67</xdr:col>
      <xdr:colOff>101600</xdr:colOff>
      <xdr:row>84</xdr:row>
      <xdr:rowOff>137886</xdr:rowOff>
    </xdr:to>
    <xdr:sp macro="" textlink="">
      <xdr:nvSpPr>
        <xdr:cNvPr id="773" name="楕円 772">
          <a:extLst>
            <a:ext uri="{FF2B5EF4-FFF2-40B4-BE49-F238E27FC236}">
              <a16:creationId xmlns:a16="http://schemas.microsoft.com/office/drawing/2014/main" id="{65F0D4CB-BD9E-4005-91AF-E40F430BA0F8}"/>
            </a:ext>
          </a:extLst>
        </xdr:cNvPr>
        <xdr:cNvSpPr/>
      </xdr:nvSpPr>
      <xdr:spPr>
        <a:xfrm>
          <a:off x="12763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87086</xdr:rowOff>
    </xdr:from>
    <xdr:to>
      <xdr:col>71</xdr:col>
      <xdr:colOff>177800</xdr:colOff>
      <xdr:row>84</xdr:row>
      <xdr:rowOff>124642</xdr:rowOff>
    </xdr:to>
    <xdr:cxnSp macro="">
      <xdr:nvCxnSpPr>
        <xdr:cNvPr id="774" name="直線コネクタ 773">
          <a:extLst>
            <a:ext uri="{FF2B5EF4-FFF2-40B4-BE49-F238E27FC236}">
              <a16:creationId xmlns:a16="http://schemas.microsoft.com/office/drawing/2014/main" id="{BF9D9B12-971B-454B-91C0-E0D2D59160A0}"/>
            </a:ext>
          </a:extLst>
        </xdr:cNvPr>
        <xdr:cNvCxnSpPr/>
      </xdr:nvCxnSpPr>
      <xdr:spPr>
        <a:xfrm>
          <a:off x="12814300" y="1448888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73496</xdr:rowOff>
    </xdr:from>
    <xdr:ext cx="405111" cy="259045"/>
    <xdr:sp macro="" textlink="">
      <xdr:nvSpPr>
        <xdr:cNvPr id="775" name="n_1aveValue【児童館】&#10;有形固定資産減価償却率">
          <a:extLst>
            <a:ext uri="{FF2B5EF4-FFF2-40B4-BE49-F238E27FC236}">
              <a16:creationId xmlns:a16="http://schemas.microsoft.com/office/drawing/2014/main" id="{919EC870-73BC-464F-8842-3F1CAA151C07}"/>
            </a:ext>
          </a:extLst>
        </xdr:cNvPr>
        <xdr:cNvSpPr txBox="1"/>
      </xdr:nvSpPr>
      <xdr:spPr>
        <a:xfrm>
          <a:off x="15266044"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776" name="n_2aveValue【児童館】&#10;有形固定資産減価償却率">
          <a:extLst>
            <a:ext uri="{FF2B5EF4-FFF2-40B4-BE49-F238E27FC236}">
              <a16:creationId xmlns:a16="http://schemas.microsoft.com/office/drawing/2014/main" id="{093CCCD4-01D6-48C8-B045-B58320948065}"/>
            </a:ext>
          </a:extLst>
        </xdr:cNvPr>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85833</xdr:rowOff>
    </xdr:from>
    <xdr:ext cx="405111" cy="259045"/>
    <xdr:sp macro="" textlink="">
      <xdr:nvSpPr>
        <xdr:cNvPr id="777" name="n_3aveValue【児童館】&#10;有形固定資産減価償却率">
          <a:extLst>
            <a:ext uri="{FF2B5EF4-FFF2-40B4-BE49-F238E27FC236}">
              <a16:creationId xmlns:a16="http://schemas.microsoft.com/office/drawing/2014/main" id="{E7BDC598-BDC3-43F2-BB3C-DB44A16E2434}"/>
            </a:ext>
          </a:extLst>
        </xdr:cNvPr>
        <xdr:cNvSpPr txBox="1"/>
      </xdr:nvSpPr>
      <xdr:spPr>
        <a:xfrm>
          <a:off x="13500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778" name="n_4aveValue【児童館】&#10;有形固定資産減価償却率">
          <a:extLst>
            <a:ext uri="{FF2B5EF4-FFF2-40B4-BE49-F238E27FC236}">
              <a16:creationId xmlns:a16="http://schemas.microsoft.com/office/drawing/2014/main" id="{4BD466DA-CE6C-428B-AE8D-B020C6DB51FA}"/>
            </a:ext>
          </a:extLst>
        </xdr:cNvPr>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136451</xdr:rowOff>
    </xdr:from>
    <xdr:ext cx="405111" cy="259045"/>
    <xdr:sp macro="" textlink="">
      <xdr:nvSpPr>
        <xdr:cNvPr id="779" name="n_1mainValue【児童館】&#10;有形固定資産減価償却率">
          <a:extLst>
            <a:ext uri="{FF2B5EF4-FFF2-40B4-BE49-F238E27FC236}">
              <a16:creationId xmlns:a16="http://schemas.microsoft.com/office/drawing/2014/main" id="{223FECC9-A075-4A55-8EB0-2E6BBCF075B3}"/>
            </a:ext>
          </a:extLst>
        </xdr:cNvPr>
        <xdr:cNvSpPr txBox="1"/>
      </xdr:nvSpPr>
      <xdr:spPr>
        <a:xfrm>
          <a:off x="152660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87465</xdr:rowOff>
    </xdr:from>
    <xdr:ext cx="405111" cy="259045"/>
    <xdr:sp macro="" textlink="">
      <xdr:nvSpPr>
        <xdr:cNvPr id="780" name="n_2mainValue【児童館】&#10;有形固定資産減価償却率">
          <a:extLst>
            <a:ext uri="{FF2B5EF4-FFF2-40B4-BE49-F238E27FC236}">
              <a16:creationId xmlns:a16="http://schemas.microsoft.com/office/drawing/2014/main" id="{3DCAC461-BCF2-4A28-93B7-9BE14927490F}"/>
            </a:ext>
          </a:extLst>
        </xdr:cNvPr>
        <xdr:cNvSpPr txBox="1"/>
      </xdr:nvSpPr>
      <xdr:spPr>
        <a:xfrm>
          <a:off x="14389744" y="1363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166569</xdr:rowOff>
    </xdr:from>
    <xdr:ext cx="405111" cy="259045"/>
    <xdr:sp macro="" textlink="">
      <xdr:nvSpPr>
        <xdr:cNvPr id="781" name="n_3mainValue【児童館】&#10;有形固定資産減価償却率">
          <a:extLst>
            <a:ext uri="{FF2B5EF4-FFF2-40B4-BE49-F238E27FC236}">
              <a16:creationId xmlns:a16="http://schemas.microsoft.com/office/drawing/2014/main" id="{E5820A5C-8430-45B6-8132-6FA055DB18DD}"/>
            </a:ext>
          </a:extLst>
        </xdr:cNvPr>
        <xdr:cNvSpPr txBox="1"/>
      </xdr:nvSpPr>
      <xdr:spPr>
        <a:xfrm>
          <a:off x="13500744" y="1456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129013</xdr:rowOff>
    </xdr:from>
    <xdr:ext cx="405111" cy="259045"/>
    <xdr:sp macro="" textlink="">
      <xdr:nvSpPr>
        <xdr:cNvPr id="782" name="n_4mainValue【児童館】&#10;有形固定資産減価償却率">
          <a:extLst>
            <a:ext uri="{FF2B5EF4-FFF2-40B4-BE49-F238E27FC236}">
              <a16:creationId xmlns:a16="http://schemas.microsoft.com/office/drawing/2014/main" id="{D8AAB632-D046-4E10-AC0B-9A0EC802BEDC}"/>
            </a:ext>
          </a:extLst>
        </xdr:cNvPr>
        <xdr:cNvSpPr txBox="1"/>
      </xdr:nvSpPr>
      <xdr:spPr>
        <a:xfrm>
          <a:off x="126117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E4D5AC27-D143-44AA-8C1C-B44F290A7CC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BBB2D523-65E1-4311-BEBB-CE62351275E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88682CD1-AC99-4C13-AA8A-1B33EC613C9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5CD850D4-826B-4F97-A1F9-21E1EE4C3CC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2924EF55-F4E8-421F-87A1-429D25DF3C2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778293B1-D92A-4E53-B59A-2D4D3CD20A6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9A295658-F216-4F7C-83D0-DC1B4FFD546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87311283-C9C6-4184-BF26-ADAF830E868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79750663-3288-4E47-AC93-B836FAE6BFA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61518B58-2DF3-4D0A-80A6-E2B446347FA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a:extLst>
            <a:ext uri="{FF2B5EF4-FFF2-40B4-BE49-F238E27FC236}">
              <a16:creationId xmlns:a16="http://schemas.microsoft.com/office/drawing/2014/main" id="{41C8F7F7-3F2B-4EA7-A153-F0D352FDA85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a:extLst>
            <a:ext uri="{FF2B5EF4-FFF2-40B4-BE49-F238E27FC236}">
              <a16:creationId xmlns:a16="http://schemas.microsoft.com/office/drawing/2014/main" id="{0BAAA5A3-EEFE-43B8-B43B-FC063795F65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a:extLst>
            <a:ext uri="{FF2B5EF4-FFF2-40B4-BE49-F238E27FC236}">
              <a16:creationId xmlns:a16="http://schemas.microsoft.com/office/drawing/2014/main" id="{B39328B4-523F-4755-ADED-FD2E60F7496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a:extLst>
            <a:ext uri="{FF2B5EF4-FFF2-40B4-BE49-F238E27FC236}">
              <a16:creationId xmlns:a16="http://schemas.microsoft.com/office/drawing/2014/main" id="{69893573-E251-4B56-8B08-986128CA5DF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a:extLst>
            <a:ext uri="{FF2B5EF4-FFF2-40B4-BE49-F238E27FC236}">
              <a16:creationId xmlns:a16="http://schemas.microsoft.com/office/drawing/2014/main" id="{E97AC819-466A-429E-BB66-1409DF08AA3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a:extLst>
            <a:ext uri="{FF2B5EF4-FFF2-40B4-BE49-F238E27FC236}">
              <a16:creationId xmlns:a16="http://schemas.microsoft.com/office/drawing/2014/main" id="{0B6A7733-FF15-4D2D-BAF8-AB2A612A4CE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a:extLst>
            <a:ext uri="{FF2B5EF4-FFF2-40B4-BE49-F238E27FC236}">
              <a16:creationId xmlns:a16="http://schemas.microsoft.com/office/drawing/2014/main" id="{0A5CEAE9-046C-436F-8619-8C2A2403526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a:extLst>
            <a:ext uri="{FF2B5EF4-FFF2-40B4-BE49-F238E27FC236}">
              <a16:creationId xmlns:a16="http://schemas.microsoft.com/office/drawing/2014/main" id="{47A2637F-7F80-4E9F-8CED-05EEC88FDA7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60E622DA-8692-4AE9-B6DB-DEF50753F5D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id="{E31D5447-2632-4797-A00F-4DB5E569008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a:extLst>
            <a:ext uri="{FF2B5EF4-FFF2-40B4-BE49-F238E27FC236}">
              <a16:creationId xmlns:a16="http://schemas.microsoft.com/office/drawing/2014/main" id="{7BA9F88F-1A48-4ADC-8C8F-35BA3B0D10D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804" name="直線コネクタ 803">
          <a:extLst>
            <a:ext uri="{FF2B5EF4-FFF2-40B4-BE49-F238E27FC236}">
              <a16:creationId xmlns:a16="http://schemas.microsoft.com/office/drawing/2014/main" id="{F4850608-961E-424A-A79A-B9D020465676}"/>
            </a:ext>
          </a:extLst>
        </xdr:cNvPr>
        <xdr:cNvCxnSpPr/>
      </xdr:nvCxnSpPr>
      <xdr:spPr>
        <a:xfrm flipV="1">
          <a:off x="22160864" y="1358950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5" name="【児童館】&#10;一人当たり面積最小値テキスト">
          <a:extLst>
            <a:ext uri="{FF2B5EF4-FFF2-40B4-BE49-F238E27FC236}">
              <a16:creationId xmlns:a16="http://schemas.microsoft.com/office/drawing/2014/main" id="{B79A2177-E9A5-4FEA-AE20-82E9C192C5BD}"/>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6" name="直線コネクタ 805">
          <a:extLst>
            <a:ext uri="{FF2B5EF4-FFF2-40B4-BE49-F238E27FC236}">
              <a16:creationId xmlns:a16="http://schemas.microsoft.com/office/drawing/2014/main" id="{B5E7B7B4-95C7-469B-BF0F-02EEE0E4521F}"/>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807" name="【児童館】&#10;一人当たり面積最大値テキスト">
          <a:extLst>
            <a:ext uri="{FF2B5EF4-FFF2-40B4-BE49-F238E27FC236}">
              <a16:creationId xmlns:a16="http://schemas.microsoft.com/office/drawing/2014/main" id="{91C3F2F5-67FC-4540-9EC3-C8908DE06F93}"/>
            </a:ext>
          </a:extLst>
        </xdr:cNvPr>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808" name="直線コネクタ 807">
          <a:extLst>
            <a:ext uri="{FF2B5EF4-FFF2-40B4-BE49-F238E27FC236}">
              <a16:creationId xmlns:a16="http://schemas.microsoft.com/office/drawing/2014/main" id="{12EBF7EE-7752-42D1-9E5A-94AFE986AE16}"/>
            </a:ext>
          </a:extLst>
        </xdr:cNvPr>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17035</xdr:rowOff>
    </xdr:from>
    <xdr:ext cx="469744" cy="259045"/>
    <xdr:sp macro="" textlink="">
      <xdr:nvSpPr>
        <xdr:cNvPr id="809" name="【児童館】&#10;一人当たり面積平均値テキスト">
          <a:extLst>
            <a:ext uri="{FF2B5EF4-FFF2-40B4-BE49-F238E27FC236}">
              <a16:creationId xmlns:a16="http://schemas.microsoft.com/office/drawing/2014/main" id="{7FFA07B9-932D-4BC0-B312-30B55209FC38}"/>
            </a:ext>
          </a:extLst>
        </xdr:cNvPr>
        <xdr:cNvSpPr txBox="1"/>
      </xdr:nvSpPr>
      <xdr:spPr>
        <a:xfrm>
          <a:off x="22199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810" name="フローチャート: 判断 809">
          <a:extLst>
            <a:ext uri="{FF2B5EF4-FFF2-40B4-BE49-F238E27FC236}">
              <a16:creationId xmlns:a16="http://schemas.microsoft.com/office/drawing/2014/main" id="{3E929D4A-33F8-4DEE-B75D-FC8BB734D4C8}"/>
            </a:ext>
          </a:extLst>
        </xdr:cNvPr>
        <xdr:cNvSpPr/>
      </xdr:nvSpPr>
      <xdr:spPr>
        <a:xfrm>
          <a:off x="22110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811" name="フローチャート: 判断 810">
          <a:extLst>
            <a:ext uri="{FF2B5EF4-FFF2-40B4-BE49-F238E27FC236}">
              <a16:creationId xmlns:a16="http://schemas.microsoft.com/office/drawing/2014/main" id="{354DD47E-6F25-43FD-BFCA-961F06F24982}"/>
            </a:ext>
          </a:extLst>
        </xdr:cNvPr>
        <xdr:cNvSpPr/>
      </xdr:nvSpPr>
      <xdr:spPr>
        <a:xfrm>
          <a:off x="21272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812" name="フローチャート: 判断 811">
          <a:extLst>
            <a:ext uri="{FF2B5EF4-FFF2-40B4-BE49-F238E27FC236}">
              <a16:creationId xmlns:a16="http://schemas.microsoft.com/office/drawing/2014/main" id="{62F6C51D-589F-4B49-98B5-09388B266EE9}"/>
            </a:ext>
          </a:extLst>
        </xdr:cNvPr>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813" name="フローチャート: 判断 812">
          <a:extLst>
            <a:ext uri="{FF2B5EF4-FFF2-40B4-BE49-F238E27FC236}">
              <a16:creationId xmlns:a16="http://schemas.microsoft.com/office/drawing/2014/main" id="{BD29D6CE-A7FE-4319-B10F-74B89A288A66}"/>
            </a:ext>
          </a:extLst>
        </xdr:cNvPr>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814" name="フローチャート: 判断 813">
          <a:extLst>
            <a:ext uri="{FF2B5EF4-FFF2-40B4-BE49-F238E27FC236}">
              <a16:creationId xmlns:a16="http://schemas.microsoft.com/office/drawing/2014/main" id="{BB2FC495-8B0D-47EB-A77B-B4F5FF7CF972}"/>
            </a:ext>
          </a:extLst>
        </xdr:cNvPr>
        <xdr:cNvSpPr/>
      </xdr:nvSpPr>
      <xdr:spPr>
        <a:xfrm>
          <a:off x="18605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FE9B81EF-65C9-4022-9255-D14AE9D3AB3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32AA8CAD-CF91-49E8-AC74-CA94B05131C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45E1E995-C740-4094-8EC5-75A0FCF99F9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816B3F06-98A8-41B6-AFF0-BE531D5FA6F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BA003FF7-6338-48E4-8CE3-0487112CD77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76454</xdr:rowOff>
    </xdr:from>
    <xdr:to>
      <xdr:col>116</xdr:col>
      <xdr:colOff>114300</xdr:colOff>
      <xdr:row>86</xdr:row>
      <xdr:rowOff>6604</xdr:rowOff>
    </xdr:to>
    <xdr:sp macro="" textlink="">
      <xdr:nvSpPr>
        <xdr:cNvPr id="820" name="楕円 819">
          <a:extLst>
            <a:ext uri="{FF2B5EF4-FFF2-40B4-BE49-F238E27FC236}">
              <a16:creationId xmlns:a16="http://schemas.microsoft.com/office/drawing/2014/main" id="{BC56BC17-17E4-46A2-BCAC-98ED424D5CB5}"/>
            </a:ext>
          </a:extLst>
        </xdr:cNvPr>
        <xdr:cNvSpPr/>
      </xdr:nvSpPr>
      <xdr:spPr>
        <a:xfrm>
          <a:off x="221107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162831</xdr:rowOff>
    </xdr:from>
    <xdr:ext cx="469744" cy="259045"/>
    <xdr:sp macro="" textlink="">
      <xdr:nvSpPr>
        <xdr:cNvPr id="821" name="【児童館】&#10;一人当たり面積該当値テキスト">
          <a:extLst>
            <a:ext uri="{FF2B5EF4-FFF2-40B4-BE49-F238E27FC236}">
              <a16:creationId xmlns:a16="http://schemas.microsoft.com/office/drawing/2014/main" id="{20BD53D8-690A-4DA8-AAE0-F125EBECC39A}"/>
            </a:ext>
          </a:extLst>
        </xdr:cNvPr>
        <xdr:cNvSpPr txBox="1"/>
      </xdr:nvSpPr>
      <xdr:spPr>
        <a:xfrm>
          <a:off x="22199600" y="145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76454</xdr:rowOff>
    </xdr:from>
    <xdr:to>
      <xdr:col>112</xdr:col>
      <xdr:colOff>38100</xdr:colOff>
      <xdr:row>86</xdr:row>
      <xdr:rowOff>6604</xdr:rowOff>
    </xdr:to>
    <xdr:sp macro="" textlink="">
      <xdr:nvSpPr>
        <xdr:cNvPr id="822" name="楕円 821">
          <a:extLst>
            <a:ext uri="{FF2B5EF4-FFF2-40B4-BE49-F238E27FC236}">
              <a16:creationId xmlns:a16="http://schemas.microsoft.com/office/drawing/2014/main" id="{25180D4D-C5C4-4CDC-8909-E64221DD60B8}"/>
            </a:ext>
          </a:extLst>
        </xdr:cNvPr>
        <xdr:cNvSpPr/>
      </xdr:nvSpPr>
      <xdr:spPr>
        <a:xfrm>
          <a:off x="21272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127254</xdr:rowOff>
    </xdr:from>
    <xdr:to>
      <xdr:col>116</xdr:col>
      <xdr:colOff>63500</xdr:colOff>
      <xdr:row>85</xdr:row>
      <xdr:rowOff>127254</xdr:rowOff>
    </xdr:to>
    <xdr:cxnSp macro="">
      <xdr:nvCxnSpPr>
        <xdr:cNvPr id="823" name="直線コネクタ 822">
          <a:extLst>
            <a:ext uri="{FF2B5EF4-FFF2-40B4-BE49-F238E27FC236}">
              <a16:creationId xmlns:a16="http://schemas.microsoft.com/office/drawing/2014/main" id="{A1224BCC-90E8-454B-84D8-A7CB29EA211E}"/>
            </a:ext>
          </a:extLst>
        </xdr:cNvPr>
        <xdr:cNvCxnSpPr/>
      </xdr:nvCxnSpPr>
      <xdr:spPr>
        <a:xfrm>
          <a:off x="21323300" y="1470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76454</xdr:rowOff>
    </xdr:from>
    <xdr:to>
      <xdr:col>107</xdr:col>
      <xdr:colOff>101600</xdr:colOff>
      <xdr:row>86</xdr:row>
      <xdr:rowOff>6604</xdr:rowOff>
    </xdr:to>
    <xdr:sp macro="" textlink="">
      <xdr:nvSpPr>
        <xdr:cNvPr id="824" name="楕円 823">
          <a:extLst>
            <a:ext uri="{FF2B5EF4-FFF2-40B4-BE49-F238E27FC236}">
              <a16:creationId xmlns:a16="http://schemas.microsoft.com/office/drawing/2014/main" id="{61A97887-8C26-4DAE-87E7-02FF1BEFF864}"/>
            </a:ext>
          </a:extLst>
        </xdr:cNvPr>
        <xdr:cNvSpPr/>
      </xdr:nvSpPr>
      <xdr:spPr>
        <a:xfrm>
          <a:off x="20383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127254</xdr:rowOff>
    </xdr:from>
    <xdr:to>
      <xdr:col>111</xdr:col>
      <xdr:colOff>177800</xdr:colOff>
      <xdr:row>85</xdr:row>
      <xdr:rowOff>127254</xdr:rowOff>
    </xdr:to>
    <xdr:cxnSp macro="">
      <xdr:nvCxnSpPr>
        <xdr:cNvPr id="825" name="直線コネクタ 824">
          <a:extLst>
            <a:ext uri="{FF2B5EF4-FFF2-40B4-BE49-F238E27FC236}">
              <a16:creationId xmlns:a16="http://schemas.microsoft.com/office/drawing/2014/main" id="{C8049280-FA78-42D0-8463-D63C5EB439D0}"/>
            </a:ext>
          </a:extLst>
        </xdr:cNvPr>
        <xdr:cNvCxnSpPr/>
      </xdr:nvCxnSpPr>
      <xdr:spPr>
        <a:xfrm>
          <a:off x="20434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76454</xdr:rowOff>
    </xdr:from>
    <xdr:to>
      <xdr:col>102</xdr:col>
      <xdr:colOff>165100</xdr:colOff>
      <xdr:row>86</xdr:row>
      <xdr:rowOff>6604</xdr:rowOff>
    </xdr:to>
    <xdr:sp macro="" textlink="">
      <xdr:nvSpPr>
        <xdr:cNvPr id="826" name="楕円 825">
          <a:extLst>
            <a:ext uri="{FF2B5EF4-FFF2-40B4-BE49-F238E27FC236}">
              <a16:creationId xmlns:a16="http://schemas.microsoft.com/office/drawing/2014/main" id="{F74E774A-0C7A-4944-AD7A-7035181812D8}"/>
            </a:ext>
          </a:extLst>
        </xdr:cNvPr>
        <xdr:cNvSpPr/>
      </xdr:nvSpPr>
      <xdr:spPr>
        <a:xfrm>
          <a:off x="19494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127254</xdr:rowOff>
    </xdr:from>
    <xdr:to>
      <xdr:col>107</xdr:col>
      <xdr:colOff>50800</xdr:colOff>
      <xdr:row>85</xdr:row>
      <xdr:rowOff>127254</xdr:rowOff>
    </xdr:to>
    <xdr:cxnSp macro="">
      <xdr:nvCxnSpPr>
        <xdr:cNvPr id="827" name="直線コネクタ 826">
          <a:extLst>
            <a:ext uri="{FF2B5EF4-FFF2-40B4-BE49-F238E27FC236}">
              <a16:creationId xmlns:a16="http://schemas.microsoft.com/office/drawing/2014/main" id="{92EC59E5-5267-41F5-9B68-BF40AA54CEAD}"/>
            </a:ext>
          </a:extLst>
        </xdr:cNvPr>
        <xdr:cNvCxnSpPr/>
      </xdr:nvCxnSpPr>
      <xdr:spPr>
        <a:xfrm>
          <a:off x="19545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81026</xdr:rowOff>
    </xdr:from>
    <xdr:to>
      <xdr:col>98</xdr:col>
      <xdr:colOff>38100</xdr:colOff>
      <xdr:row>86</xdr:row>
      <xdr:rowOff>11176</xdr:rowOff>
    </xdr:to>
    <xdr:sp macro="" textlink="">
      <xdr:nvSpPr>
        <xdr:cNvPr id="828" name="楕円 827">
          <a:extLst>
            <a:ext uri="{FF2B5EF4-FFF2-40B4-BE49-F238E27FC236}">
              <a16:creationId xmlns:a16="http://schemas.microsoft.com/office/drawing/2014/main" id="{9328EA40-EB7E-4376-948F-2E3BEAAAC058}"/>
            </a:ext>
          </a:extLst>
        </xdr:cNvPr>
        <xdr:cNvSpPr/>
      </xdr:nvSpPr>
      <xdr:spPr>
        <a:xfrm>
          <a:off x="18605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127254</xdr:rowOff>
    </xdr:from>
    <xdr:to>
      <xdr:col>102</xdr:col>
      <xdr:colOff>114300</xdr:colOff>
      <xdr:row>85</xdr:row>
      <xdr:rowOff>131826</xdr:rowOff>
    </xdr:to>
    <xdr:cxnSp macro="">
      <xdr:nvCxnSpPr>
        <xdr:cNvPr id="829" name="直線コネクタ 828">
          <a:extLst>
            <a:ext uri="{FF2B5EF4-FFF2-40B4-BE49-F238E27FC236}">
              <a16:creationId xmlns:a16="http://schemas.microsoft.com/office/drawing/2014/main" id="{02B73C0A-2FF9-4700-B9E5-983C85FFF8E7}"/>
            </a:ext>
          </a:extLst>
        </xdr:cNvPr>
        <xdr:cNvCxnSpPr/>
      </xdr:nvCxnSpPr>
      <xdr:spPr>
        <a:xfrm flipV="1">
          <a:off x="18656300" y="14700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103140</xdr:rowOff>
    </xdr:from>
    <xdr:ext cx="469744" cy="259045"/>
    <xdr:sp macro="" textlink="">
      <xdr:nvSpPr>
        <xdr:cNvPr id="830" name="n_1aveValue【児童館】&#10;一人当たり面積">
          <a:extLst>
            <a:ext uri="{FF2B5EF4-FFF2-40B4-BE49-F238E27FC236}">
              <a16:creationId xmlns:a16="http://schemas.microsoft.com/office/drawing/2014/main" id="{F8D6AB6B-C1A4-4204-B929-9E3F3D705C25}"/>
            </a:ext>
          </a:extLst>
        </xdr:cNvPr>
        <xdr:cNvSpPr txBox="1"/>
      </xdr:nvSpPr>
      <xdr:spPr>
        <a:xfrm>
          <a:off x="21075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831" name="n_2aveValue【児童館】&#10;一人当たり面積">
          <a:extLst>
            <a:ext uri="{FF2B5EF4-FFF2-40B4-BE49-F238E27FC236}">
              <a16:creationId xmlns:a16="http://schemas.microsoft.com/office/drawing/2014/main" id="{47360FE8-4491-41C7-82B4-2EDF843B90DE}"/>
            </a:ext>
          </a:extLst>
        </xdr:cNvPr>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832" name="n_3aveValue【児童館】&#10;一人当たり面積">
          <a:extLst>
            <a:ext uri="{FF2B5EF4-FFF2-40B4-BE49-F238E27FC236}">
              <a16:creationId xmlns:a16="http://schemas.microsoft.com/office/drawing/2014/main" id="{44A3F0F6-B931-47D9-99BF-613045851AAB}"/>
            </a:ext>
          </a:extLst>
        </xdr:cNvPr>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89425</xdr:rowOff>
    </xdr:from>
    <xdr:ext cx="469744" cy="259045"/>
    <xdr:sp macro="" textlink="">
      <xdr:nvSpPr>
        <xdr:cNvPr id="833" name="n_4aveValue【児童館】&#10;一人当たり面積">
          <a:extLst>
            <a:ext uri="{FF2B5EF4-FFF2-40B4-BE49-F238E27FC236}">
              <a16:creationId xmlns:a16="http://schemas.microsoft.com/office/drawing/2014/main" id="{5FC72F9C-49CF-4433-8B9C-BB87BF1F845F}"/>
            </a:ext>
          </a:extLst>
        </xdr:cNvPr>
        <xdr:cNvSpPr txBox="1"/>
      </xdr:nvSpPr>
      <xdr:spPr>
        <a:xfrm>
          <a:off x="18421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169181</xdr:rowOff>
    </xdr:from>
    <xdr:ext cx="469744" cy="259045"/>
    <xdr:sp macro="" textlink="">
      <xdr:nvSpPr>
        <xdr:cNvPr id="834" name="n_1mainValue【児童館】&#10;一人当たり面積">
          <a:extLst>
            <a:ext uri="{FF2B5EF4-FFF2-40B4-BE49-F238E27FC236}">
              <a16:creationId xmlns:a16="http://schemas.microsoft.com/office/drawing/2014/main" id="{4873C54F-1091-4B94-9669-8C1E7E89AC2A}"/>
            </a:ext>
          </a:extLst>
        </xdr:cNvPr>
        <xdr:cNvSpPr txBox="1"/>
      </xdr:nvSpPr>
      <xdr:spPr>
        <a:xfrm>
          <a:off x="210757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169181</xdr:rowOff>
    </xdr:from>
    <xdr:ext cx="469744" cy="259045"/>
    <xdr:sp macro="" textlink="">
      <xdr:nvSpPr>
        <xdr:cNvPr id="835" name="n_2mainValue【児童館】&#10;一人当たり面積">
          <a:extLst>
            <a:ext uri="{FF2B5EF4-FFF2-40B4-BE49-F238E27FC236}">
              <a16:creationId xmlns:a16="http://schemas.microsoft.com/office/drawing/2014/main" id="{9E91FEAA-63FA-400A-ABF0-23C5D4D190B6}"/>
            </a:ext>
          </a:extLst>
        </xdr:cNvPr>
        <xdr:cNvSpPr txBox="1"/>
      </xdr:nvSpPr>
      <xdr:spPr>
        <a:xfrm>
          <a:off x="20199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169181</xdr:rowOff>
    </xdr:from>
    <xdr:ext cx="469744" cy="259045"/>
    <xdr:sp macro="" textlink="">
      <xdr:nvSpPr>
        <xdr:cNvPr id="836" name="n_3mainValue【児童館】&#10;一人当たり面積">
          <a:extLst>
            <a:ext uri="{FF2B5EF4-FFF2-40B4-BE49-F238E27FC236}">
              <a16:creationId xmlns:a16="http://schemas.microsoft.com/office/drawing/2014/main" id="{E43AE224-B267-47D0-A3B3-C73EE1ABA39C}"/>
            </a:ext>
          </a:extLst>
        </xdr:cNvPr>
        <xdr:cNvSpPr txBox="1"/>
      </xdr:nvSpPr>
      <xdr:spPr>
        <a:xfrm>
          <a:off x="19310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2303</xdr:rowOff>
    </xdr:from>
    <xdr:ext cx="469744" cy="259045"/>
    <xdr:sp macro="" textlink="">
      <xdr:nvSpPr>
        <xdr:cNvPr id="837" name="n_4mainValue【児童館】&#10;一人当たり面積">
          <a:extLst>
            <a:ext uri="{FF2B5EF4-FFF2-40B4-BE49-F238E27FC236}">
              <a16:creationId xmlns:a16="http://schemas.microsoft.com/office/drawing/2014/main" id="{350A44AE-4277-48E8-B2BD-17C893C86018}"/>
            </a:ext>
          </a:extLst>
        </xdr:cNvPr>
        <xdr:cNvSpPr txBox="1"/>
      </xdr:nvSpPr>
      <xdr:spPr>
        <a:xfrm>
          <a:off x="18421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293017AF-F683-48C9-AF4F-EBBD042F7E6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E99F8D35-6836-4669-AA85-9436350F12A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82B1C20C-0409-439F-BD16-767B2828C33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6DBB6B49-42CD-4B91-BA15-BB0DA1F8152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DCED984E-4B87-407B-B09C-CCEEF1A067D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11A85660-A927-4A7C-B064-A0A26746BF2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04225347-AFDC-47C1-A923-5F88BD6DEEB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9E18BEFB-1E19-40F5-8E9A-9A09016CCDD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id="{BA40D77F-E601-4070-AB8D-6F104ECCC37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id="{5E0E41F8-962F-471E-8FE3-95720A14433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a:extLst>
            <a:ext uri="{FF2B5EF4-FFF2-40B4-BE49-F238E27FC236}">
              <a16:creationId xmlns:a16="http://schemas.microsoft.com/office/drawing/2014/main" id="{1DE13D48-1983-401D-9A66-F980A5A5BFB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a:extLst>
            <a:ext uri="{FF2B5EF4-FFF2-40B4-BE49-F238E27FC236}">
              <a16:creationId xmlns:a16="http://schemas.microsoft.com/office/drawing/2014/main" id="{018EEE1A-BC6C-4DB3-A064-280D01B1338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a:extLst>
            <a:ext uri="{FF2B5EF4-FFF2-40B4-BE49-F238E27FC236}">
              <a16:creationId xmlns:a16="http://schemas.microsoft.com/office/drawing/2014/main" id="{BDDB8007-C0B6-4FFD-9CFC-4C1AFE35EE2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a:extLst>
            <a:ext uri="{FF2B5EF4-FFF2-40B4-BE49-F238E27FC236}">
              <a16:creationId xmlns:a16="http://schemas.microsoft.com/office/drawing/2014/main" id="{8FBEB2A3-51F7-4DCC-9C34-AE260434FC0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a:extLst>
            <a:ext uri="{FF2B5EF4-FFF2-40B4-BE49-F238E27FC236}">
              <a16:creationId xmlns:a16="http://schemas.microsoft.com/office/drawing/2014/main" id="{E681E139-BB61-446B-852A-796137518DC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a:extLst>
            <a:ext uri="{FF2B5EF4-FFF2-40B4-BE49-F238E27FC236}">
              <a16:creationId xmlns:a16="http://schemas.microsoft.com/office/drawing/2014/main" id="{F7242D2B-32EF-423D-98A0-34137FFDA81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a:extLst>
            <a:ext uri="{FF2B5EF4-FFF2-40B4-BE49-F238E27FC236}">
              <a16:creationId xmlns:a16="http://schemas.microsoft.com/office/drawing/2014/main" id="{21902FD5-23C7-4FAC-8D97-1433472C9B0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a:extLst>
            <a:ext uri="{FF2B5EF4-FFF2-40B4-BE49-F238E27FC236}">
              <a16:creationId xmlns:a16="http://schemas.microsoft.com/office/drawing/2014/main" id="{E79BF837-D10B-44B8-97AA-4D3E9DA1C44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a:extLst>
            <a:ext uri="{FF2B5EF4-FFF2-40B4-BE49-F238E27FC236}">
              <a16:creationId xmlns:a16="http://schemas.microsoft.com/office/drawing/2014/main" id="{FB45F672-30EC-4FD8-8EE9-8D347289677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a:extLst>
            <a:ext uri="{FF2B5EF4-FFF2-40B4-BE49-F238E27FC236}">
              <a16:creationId xmlns:a16="http://schemas.microsoft.com/office/drawing/2014/main" id="{D51710BE-4D6B-4752-A3E4-5BE7B5018A9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a:extLst>
            <a:ext uri="{FF2B5EF4-FFF2-40B4-BE49-F238E27FC236}">
              <a16:creationId xmlns:a16="http://schemas.microsoft.com/office/drawing/2014/main" id="{73E32FFC-E959-4D5E-A282-415A24DCC95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a:extLst>
            <a:ext uri="{FF2B5EF4-FFF2-40B4-BE49-F238E27FC236}">
              <a16:creationId xmlns:a16="http://schemas.microsoft.com/office/drawing/2014/main" id="{3FE9DBAC-520C-4C62-AA2A-AD3E8B2BA88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a:extLst>
            <a:ext uri="{FF2B5EF4-FFF2-40B4-BE49-F238E27FC236}">
              <a16:creationId xmlns:a16="http://schemas.microsoft.com/office/drawing/2014/main" id="{974D2375-4ECB-4F3A-8D22-7F06570C2BD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D4FE51B2-FDC8-4BBC-94AB-393B82169CA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a:extLst>
            <a:ext uri="{FF2B5EF4-FFF2-40B4-BE49-F238E27FC236}">
              <a16:creationId xmlns:a16="http://schemas.microsoft.com/office/drawing/2014/main" id="{84A44F4D-E1C6-4E4B-8087-745DEE83E2B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863" name="直線コネクタ 862">
          <a:extLst>
            <a:ext uri="{FF2B5EF4-FFF2-40B4-BE49-F238E27FC236}">
              <a16:creationId xmlns:a16="http://schemas.microsoft.com/office/drawing/2014/main" id="{498B0098-9AED-437C-866F-F54147CBEEC5}"/>
            </a:ext>
          </a:extLst>
        </xdr:cNvPr>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4" name="【公民館】&#10;有形固定資産減価償却率最小値テキスト">
          <a:extLst>
            <a:ext uri="{FF2B5EF4-FFF2-40B4-BE49-F238E27FC236}">
              <a16:creationId xmlns:a16="http://schemas.microsoft.com/office/drawing/2014/main" id="{22E1D411-2D06-4F8B-8436-68BA463CDF0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5" name="直線コネクタ 864">
          <a:extLst>
            <a:ext uri="{FF2B5EF4-FFF2-40B4-BE49-F238E27FC236}">
              <a16:creationId xmlns:a16="http://schemas.microsoft.com/office/drawing/2014/main" id="{3A660871-D170-4819-9530-B57C4F34166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866" name="【公民館】&#10;有形固定資産減価償却率最大値テキスト">
          <a:extLst>
            <a:ext uri="{FF2B5EF4-FFF2-40B4-BE49-F238E27FC236}">
              <a16:creationId xmlns:a16="http://schemas.microsoft.com/office/drawing/2014/main" id="{FB992660-2930-4E7B-B5B6-A44799FD3418}"/>
            </a:ext>
          </a:extLst>
        </xdr:cNvPr>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867" name="直線コネクタ 866">
          <a:extLst>
            <a:ext uri="{FF2B5EF4-FFF2-40B4-BE49-F238E27FC236}">
              <a16:creationId xmlns:a16="http://schemas.microsoft.com/office/drawing/2014/main" id="{4CA6FC4F-562F-402F-AE05-310742E5DE4C}"/>
            </a:ext>
          </a:extLst>
        </xdr:cNvPr>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144253</xdr:rowOff>
    </xdr:from>
    <xdr:ext cx="405111" cy="259045"/>
    <xdr:sp macro="" textlink="">
      <xdr:nvSpPr>
        <xdr:cNvPr id="868" name="【公民館】&#10;有形固定資産減価償却率平均値テキスト">
          <a:extLst>
            <a:ext uri="{FF2B5EF4-FFF2-40B4-BE49-F238E27FC236}">
              <a16:creationId xmlns:a16="http://schemas.microsoft.com/office/drawing/2014/main" id="{812D3072-C7A6-4231-994C-BE0BD98ECC2F}"/>
            </a:ext>
          </a:extLst>
        </xdr:cNvPr>
        <xdr:cNvSpPr txBox="1"/>
      </xdr:nvSpPr>
      <xdr:spPr>
        <a:xfrm>
          <a:off x="16357600" y="1814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869" name="フローチャート: 判断 868">
          <a:extLst>
            <a:ext uri="{FF2B5EF4-FFF2-40B4-BE49-F238E27FC236}">
              <a16:creationId xmlns:a16="http://schemas.microsoft.com/office/drawing/2014/main" id="{0739E7AD-563E-478E-950B-8A11CFA407E4}"/>
            </a:ext>
          </a:extLst>
        </xdr:cNvPr>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870" name="フローチャート: 判断 869">
          <a:extLst>
            <a:ext uri="{FF2B5EF4-FFF2-40B4-BE49-F238E27FC236}">
              <a16:creationId xmlns:a16="http://schemas.microsoft.com/office/drawing/2014/main" id="{D380DE0B-5269-476D-AEF4-3A52058423E9}"/>
            </a:ext>
          </a:extLst>
        </xdr:cNvPr>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871" name="フローチャート: 判断 870">
          <a:extLst>
            <a:ext uri="{FF2B5EF4-FFF2-40B4-BE49-F238E27FC236}">
              <a16:creationId xmlns:a16="http://schemas.microsoft.com/office/drawing/2014/main" id="{2D2727E2-465A-4D73-90A6-B27F95C66BFD}"/>
            </a:ext>
          </a:extLst>
        </xdr:cNvPr>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872" name="フローチャート: 判断 871">
          <a:extLst>
            <a:ext uri="{FF2B5EF4-FFF2-40B4-BE49-F238E27FC236}">
              <a16:creationId xmlns:a16="http://schemas.microsoft.com/office/drawing/2014/main" id="{9743EAC7-E25B-4C7E-994B-D029C47E4221}"/>
            </a:ext>
          </a:extLst>
        </xdr:cNvPr>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873" name="フローチャート: 判断 872">
          <a:extLst>
            <a:ext uri="{FF2B5EF4-FFF2-40B4-BE49-F238E27FC236}">
              <a16:creationId xmlns:a16="http://schemas.microsoft.com/office/drawing/2014/main" id="{7539C6EB-88E4-4530-8115-660639EC6D89}"/>
            </a:ext>
          </a:extLst>
        </xdr:cNvPr>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83C46C56-A8B2-4EC0-96A4-7BC6E67A129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B39CD483-D9E5-4B0D-8031-BA4962A60A1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902C8DE1-D5E2-40EC-9D93-8294C70EF4D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7781B6DE-47C2-44C9-9FB1-9FE99D48D1C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F4888975-6C07-489C-8FEB-3F69E1E470F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879" name="楕円 878">
          <a:extLst>
            <a:ext uri="{FF2B5EF4-FFF2-40B4-BE49-F238E27FC236}">
              <a16:creationId xmlns:a16="http://schemas.microsoft.com/office/drawing/2014/main" id="{6CB1826B-B936-4356-A234-BD7C985CE357}"/>
            </a:ext>
          </a:extLst>
        </xdr:cNvPr>
        <xdr:cNvSpPr/>
      </xdr:nvSpPr>
      <xdr:spPr>
        <a:xfrm>
          <a:off x="162687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18885</xdr:rowOff>
    </xdr:from>
    <xdr:ext cx="405111" cy="259045"/>
    <xdr:sp macro="" textlink="">
      <xdr:nvSpPr>
        <xdr:cNvPr id="880" name="【公民館】&#10;有形固定資産減価償却率該当値テキスト">
          <a:extLst>
            <a:ext uri="{FF2B5EF4-FFF2-40B4-BE49-F238E27FC236}">
              <a16:creationId xmlns:a16="http://schemas.microsoft.com/office/drawing/2014/main" id="{E2FDFF9E-D314-4D0C-AAE6-549C72DAC544}"/>
            </a:ext>
          </a:extLst>
        </xdr:cNvPr>
        <xdr:cNvSpPr txBox="1"/>
      </xdr:nvSpPr>
      <xdr:spPr>
        <a:xfrm>
          <a:off x="16357600" y="1784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149498</xdr:rowOff>
    </xdr:from>
    <xdr:to>
      <xdr:col>81</xdr:col>
      <xdr:colOff>101600</xdr:colOff>
      <xdr:row>105</xdr:row>
      <xdr:rowOff>79648</xdr:rowOff>
    </xdr:to>
    <xdr:sp macro="" textlink="">
      <xdr:nvSpPr>
        <xdr:cNvPr id="881" name="楕円 880">
          <a:extLst>
            <a:ext uri="{FF2B5EF4-FFF2-40B4-BE49-F238E27FC236}">
              <a16:creationId xmlns:a16="http://schemas.microsoft.com/office/drawing/2014/main" id="{19F6F7CC-6CB8-47CE-8C17-A6DCFA563878}"/>
            </a:ext>
          </a:extLst>
        </xdr:cNvPr>
        <xdr:cNvSpPr/>
      </xdr:nvSpPr>
      <xdr:spPr>
        <a:xfrm>
          <a:off x="15430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28848</xdr:rowOff>
    </xdr:from>
    <xdr:to>
      <xdr:col>85</xdr:col>
      <xdr:colOff>127000</xdr:colOff>
      <xdr:row>105</xdr:row>
      <xdr:rowOff>46808</xdr:rowOff>
    </xdr:to>
    <xdr:cxnSp macro="">
      <xdr:nvCxnSpPr>
        <xdr:cNvPr id="882" name="直線コネクタ 881">
          <a:extLst>
            <a:ext uri="{FF2B5EF4-FFF2-40B4-BE49-F238E27FC236}">
              <a16:creationId xmlns:a16="http://schemas.microsoft.com/office/drawing/2014/main" id="{DC0F3184-B28A-4423-B177-E2489660D5AF}"/>
            </a:ext>
          </a:extLst>
        </xdr:cNvPr>
        <xdr:cNvCxnSpPr/>
      </xdr:nvCxnSpPr>
      <xdr:spPr>
        <a:xfrm>
          <a:off x="15481300" y="18031098"/>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138068</xdr:rowOff>
    </xdr:from>
    <xdr:to>
      <xdr:col>76</xdr:col>
      <xdr:colOff>165100</xdr:colOff>
      <xdr:row>105</xdr:row>
      <xdr:rowOff>68218</xdr:rowOff>
    </xdr:to>
    <xdr:sp macro="" textlink="">
      <xdr:nvSpPr>
        <xdr:cNvPr id="883" name="楕円 882">
          <a:extLst>
            <a:ext uri="{FF2B5EF4-FFF2-40B4-BE49-F238E27FC236}">
              <a16:creationId xmlns:a16="http://schemas.microsoft.com/office/drawing/2014/main" id="{79CEBFC5-8FE4-4A11-A346-8B9D7D385B43}"/>
            </a:ext>
          </a:extLst>
        </xdr:cNvPr>
        <xdr:cNvSpPr/>
      </xdr:nvSpPr>
      <xdr:spPr>
        <a:xfrm>
          <a:off x="14541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17418</xdr:rowOff>
    </xdr:from>
    <xdr:to>
      <xdr:col>81</xdr:col>
      <xdr:colOff>50800</xdr:colOff>
      <xdr:row>105</xdr:row>
      <xdr:rowOff>28848</xdr:rowOff>
    </xdr:to>
    <xdr:cxnSp macro="">
      <xdr:nvCxnSpPr>
        <xdr:cNvPr id="884" name="直線コネクタ 883">
          <a:extLst>
            <a:ext uri="{FF2B5EF4-FFF2-40B4-BE49-F238E27FC236}">
              <a16:creationId xmlns:a16="http://schemas.microsoft.com/office/drawing/2014/main" id="{4A0CEDAE-EBAE-47E4-AD39-D59CFEF73DE8}"/>
            </a:ext>
          </a:extLst>
        </xdr:cNvPr>
        <xdr:cNvCxnSpPr/>
      </xdr:nvCxnSpPr>
      <xdr:spPr>
        <a:xfrm>
          <a:off x="14592300" y="1801966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110308</xdr:rowOff>
    </xdr:from>
    <xdr:to>
      <xdr:col>72</xdr:col>
      <xdr:colOff>38100</xdr:colOff>
      <xdr:row>105</xdr:row>
      <xdr:rowOff>40458</xdr:rowOff>
    </xdr:to>
    <xdr:sp macro="" textlink="">
      <xdr:nvSpPr>
        <xdr:cNvPr id="885" name="楕円 884">
          <a:extLst>
            <a:ext uri="{FF2B5EF4-FFF2-40B4-BE49-F238E27FC236}">
              <a16:creationId xmlns:a16="http://schemas.microsoft.com/office/drawing/2014/main" id="{8DE45B6A-2B58-4CC6-A039-34AC3E511E0E}"/>
            </a:ext>
          </a:extLst>
        </xdr:cNvPr>
        <xdr:cNvSpPr/>
      </xdr:nvSpPr>
      <xdr:spPr>
        <a:xfrm>
          <a:off x="13652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161108</xdr:rowOff>
    </xdr:from>
    <xdr:to>
      <xdr:col>76</xdr:col>
      <xdr:colOff>114300</xdr:colOff>
      <xdr:row>105</xdr:row>
      <xdr:rowOff>17418</xdr:rowOff>
    </xdr:to>
    <xdr:cxnSp macro="">
      <xdr:nvCxnSpPr>
        <xdr:cNvPr id="886" name="直線コネクタ 885">
          <a:extLst>
            <a:ext uri="{FF2B5EF4-FFF2-40B4-BE49-F238E27FC236}">
              <a16:creationId xmlns:a16="http://schemas.microsoft.com/office/drawing/2014/main" id="{7A073536-6978-4419-BDDB-27BB3867B6C6}"/>
            </a:ext>
          </a:extLst>
        </xdr:cNvPr>
        <xdr:cNvCxnSpPr/>
      </xdr:nvCxnSpPr>
      <xdr:spPr>
        <a:xfrm>
          <a:off x="13703300" y="1799190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41729</xdr:rowOff>
    </xdr:from>
    <xdr:to>
      <xdr:col>67</xdr:col>
      <xdr:colOff>101600</xdr:colOff>
      <xdr:row>106</xdr:row>
      <xdr:rowOff>143329</xdr:rowOff>
    </xdr:to>
    <xdr:sp macro="" textlink="">
      <xdr:nvSpPr>
        <xdr:cNvPr id="887" name="楕円 886">
          <a:extLst>
            <a:ext uri="{FF2B5EF4-FFF2-40B4-BE49-F238E27FC236}">
              <a16:creationId xmlns:a16="http://schemas.microsoft.com/office/drawing/2014/main" id="{B69AB016-0ED9-408B-A7F0-3ED0921F5F4F}"/>
            </a:ext>
          </a:extLst>
        </xdr:cNvPr>
        <xdr:cNvSpPr/>
      </xdr:nvSpPr>
      <xdr:spPr>
        <a:xfrm>
          <a:off x="12763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161108</xdr:rowOff>
    </xdr:from>
    <xdr:to>
      <xdr:col>71</xdr:col>
      <xdr:colOff>177800</xdr:colOff>
      <xdr:row>106</xdr:row>
      <xdr:rowOff>92529</xdr:rowOff>
    </xdr:to>
    <xdr:cxnSp macro="">
      <xdr:nvCxnSpPr>
        <xdr:cNvPr id="888" name="直線コネクタ 887">
          <a:extLst>
            <a:ext uri="{FF2B5EF4-FFF2-40B4-BE49-F238E27FC236}">
              <a16:creationId xmlns:a16="http://schemas.microsoft.com/office/drawing/2014/main" id="{12FC3520-2119-4561-8336-7AB8255EFED7}"/>
            </a:ext>
          </a:extLst>
        </xdr:cNvPr>
        <xdr:cNvCxnSpPr/>
      </xdr:nvCxnSpPr>
      <xdr:spPr>
        <a:xfrm flipV="1">
          <a:off x="12814300" y="17991908"/>
          <a:ext cx="889000" cy="2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49547</xdr:rowOff>
    </xdr:from>
    <xdr:ext cx="405111" cy="259045"/>
    <xdr:sp macro="" textlink="">
      <xdr:nvSpPr>
        <xdr:cNvPr id="889" name="n_1aveValue【公民館】&#10;有形固定資産減価償却率">
          <a:extLst>
            <a:ext uri="{FF2B5EF4-FFF2-40B4-BE49-F238E27FC236}">
              <a16:creationId xmlns:a16="http://schemas.microsoft.com/office/drawing/2014/main" id="{6A3820F6-02D7-4E5D-BD85-4A703FC40853}"/>
            </a:ext>
          </a:extLst>
        </xdr:cNvPr>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36484</xdr:rowOff>
    </xdr:from>
    <xdr:ext cx="405111" cy="259045"/>
    <xdr:sp macro="" textlink="">
      <xdr:nvSpPr>
        <xdr:cNvPr id="890" name="n_2aveValue【公民館】&#10;有形固定資産減価償却率">
          <a:extLst>
            <a:ext uri="{FF2B5EF4-FFF2-40B4-BE49-F238E27FC236}">
              <a16:creationId xmlns:a16="http://schemas.microsoft.com/office/drawing/2014/main" id="{15BF8486-6DBD-47FA-93B8-355CAA8088C6}"/>
            </a:ext>
          </a:extLst>
        </xdr:cNvPr>
        <xdr:cNvSpPr txBox="1"/>
      </xdr:nvSpPr>
      <xdr:spPr>
        <a:xfrm>
          <a:off x="14389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891" name="n_3aveValue【公民館】&#10;有形固定資産減価償却率">
          <a:extLst>
            <a:ext uri="{FF2B5EF4-FFF2-40B4-BE49-F238E27FC236}">
              <a16:creationId xmlns:a16="http://schemas.microsoft.com/office/drawing/2014/main" id="{CD913EE7-4A28-4266-949A-9E5E4C147AC2}"/>
            </a:ext>
          </a:extLst>
        </xdr:cNvPr>
        <xdr:cNvSpPr txBox="1"/>
      </xdr:nvSpPr>
      <xdr:spPr>
        <a:xfrm>
          <a:off x="13500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892" name="n_4aveValue【公民館】&#10;有形固定資産減価償却率">
          <a:extLst>
            <a:ext uri="{FF2B5EF4-FFF2-40B4-BE49-F238E27FC236}">
              <a16:creationId xmlns:a16="http://schemas.microsoft.com/office/drawing/2014/main" id="{CEA3D7FC-6AB5-48CB-8F41-445B0A5F50E2}"/>
            </a:ext>
          </a:extLst>
        </xdr:cNvPr>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96175</xdr:rowOff>
    </xdr:from>
    <xdr:ext cx="405111" cy="259045"/>
    <xdr:sp macro="" textlink="">
      <xdr:nvSpPr>
        <xdr:cNvPr id="893" name="n_1mainValue【公民館】&#10;有形固定資産減価償却率">
          <a:extLst>
            <a:ext uri="{FF2B5EF4-FFF2-40B4-BE49-F238E27FC236}">
              <a16:creationId xmlns:a16="http://schemas.microsoft.com/office/drawing/2014/main" id="{FC7369FA-0373-4FE3-AD27-10F164F9FC39}"/>
            </a:ext>
          </a:extLst>
        </xdr:cNvPr>
        <xdr:cNvSpPr txBox="1"/>
      </xdr:nvSpPr>
      <xdr:spPr>
        <a:xfrm>
          <a:off x="152660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84745</xdr:rowOff>
    </xdr:from>
    <xdr:ext cx="405111" cy="259045"/>
    <xdr:sp macro="" textlink="">
      <xdr:nvSpPr>
        <xdr:cNvPr id="894" name="n_2mainValue【公民館】&#10;有形固定資産減価償却率">
          <a:extLst>
            <a:ext uri="{FF2B5EF4-FFF2-40B4-BE49-F238E27FC236}">
              <a16:creationId xmlns:a16="http://schemas.microsoft.com/office/drawing/2014/main" id="{3D78BFDC-5D76-411A-A57A-8959B5BCDAFB}"/>
            </a:ext>
          </a:extLst>
        </xdr:cNvPr>
        <xdr:cNvSpPr txBox="1"/>
      </xdr:nvSpPr>
      <xdr:spPr>
        <a:xfrm>
          <a:off x="14389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56985</xdr:rowOff>
    </xdr:from>
    <xdr:ext cx="405111" cy="259045"/>
    <xdr:sp macro="" textlink="">
      <xdr:nvSpPr>
        <xdr:cNvPr id="895" name="n_3mainValue【公民館】&#10;有形固定資産減価償却率">
          <a:extLst>
            <a:ext uri="{FF2B5EF4-FFF2-40B4-BE49-F238E27FC236}">
              <a16:creationId xmlns:a16="http://schemas.microsoft.com/office/drawing/2014/main" id="{1249526D-F339-436B-BACA-0006AE312595}"/>
            </a:ext>
          </a:extLst>
        </xdr:cNvPr>
        <xdr:cNvSpPr txBox="1"/>
      </xdr:nvSpPr>
      <xdr:spPr>
        <a:xfrm>
          <a:off x="13500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134456</xdr:rowOff>
    </xdr:from>
    <xdr:ext cx="405111" cy="259045"/>
    <xdr:sp macro="" textlink="">
      <xdr:nvSpPr>
        <xdr:cNvPr id="896" name="n_4mainValue【公民館】&#10;有形固定資産減価償却率">
          <a:extLst>
            <a:ext uri="{FF2B5EF4-FFF2-40B4-BE49-F238E27FC236}">
              <a16:creationId xmlns:a16="http://schemas.microsoft.com/office/drawing/2014/main" id="{6308F84E-DB2A-47D8-B2CB-B404B893BC24}"/>
            </a:ext>
          </a:extLst>
        </xdr:cNvPr>
        <xdr:cNvSpPr txBox="1"/>
      </xdr:nvSpPr>
      <xdr:spPr>
        <a:xfrm>
          <a:off x="12611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79283055-69DB-4665-B5DF-2C9D889F5E7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1CD1BF3C-D1A4-4E6B-92B2-DDF846FEC04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6BF95958-64E2-4B67-812F-5639F6A5E9B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BFF6B298-0C47-4116-8D51-B9EA6FC23BA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76E0E3FF-B822-4F2D-9DC8-3D7065D49F5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B17B9189-E590-4A53-B26B-54AC323AF46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ED201BEE-C072-4DD7-9D00-0B1A71D1B48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71E20363-F0A1-4D5E-A4BA-DDB29E4B02B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973A6842-713C-4E65-BD5E-FA012AD380D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D91D7EC0-54DB-451C-8ED5-26223B8D13C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7" name="直線コネクタ 906">
          <a:extLst>
            <a:ext uri="{FF2B5EF4-FFF2-40B4-BE49-F238E27FC236}">
              <a16:creationId xmlns:a16="http://schemas.microsoft.com/office/drawing/2014/main" id="{7F4BD9B9-9A9A-42E9-B4B8-6FA877F5997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8" name="テキスト ボックス 907">
          <a:extLst>
            <a:ext uri="{FF2B5EF4-FFF2-40B4-BE49-F238E27FC236}">
              <a16:creationId xmlns:a16="http://schemas.microsoft.com/office/drawing/2014/main" id="{811573C5-D672-4478-AB40-C3D5F1A701E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9" name="直線コネクタ 908">
          <a:extLst>
            <a:ext uri="{FF2B5EF4-FFF2-40B4-BE49-F238E27FC236}">
              <a16:creationId xmlns:a16="http://schemas.microsoft.com/office/drawing/2014/main" id="{851F62BE-FB29-4A81-9D81-524D8640D41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0" name="テキスト ボックス 909">
          <a:extLst>
            <a:ext uri="{FF2B5EF4-FFF2-40B4-BE49-F238E27FC236}">
              <a16:creationId xmlns:a16="http://schemas.microsoft.com/office/drawing/2014/main" id="{890919CB-73D3-4B87-A2A8-F8DD7A77B1EB}"/>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1" name="直線コネクタ 910">
          <a:extLst>
            <a:ext uri="{FF2B5EF4-FFF2-40B4-BE49-F238E27FC236}">
              <a16:creationId xmlns:a16="http://schemas.microsoft.com/office/drawing/2014/main" id="{6F8FA15E-7476-4F18-BD7A-F0279B62C3D3}"/>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2" name="テキスト ボックス 911">
          <a:extLst>
            <a:ext uri="{FF2B5EF4-FFF2-40B4-BE49-F238E27FC236}">
              <a16:creationId xmlns:a16="http://schemas.microsoft.com/office/drawing/2014/main" id="{29C25D27-9015-493F-8893-3728DB36373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3" name="直線コネクタ 912">
          <a:extLst>
            <a:ext uri="{FF2B5EF4-FFF2-40B4-BE49-F238E27FC236}">
              <a16:creationId xmlns:a16="http://schemas.microsoft.com/office/drawing/2014/main" id="{546024B9-D622-4F6D-88AB-EAC9BE8C63A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4" name="テキスト ボックス 913">
          <a:extLst>
            <a:ext uri="{FF2B5EF4-FFF2-40B4-BE49-F238E27FC236}">
              <a16:creationId xmlns:a16="http://schemas.microsoft.com/office/drawing/2014/main" id="{B8DF2E96-6821-470D-A0F3-4D1B13535CF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239A6F02-D868-45F8-87C4-FE4E63B95E2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052E0791-949C-4CBE-BA96-7E6399260D2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a:extLst>
            <a:ext uri="{FF2B5EF4-FFF2-40B4-BE49-F238E27FC236}">
              <a16:creationId xmlns:a16="http://schemas.microsoft.com/office/drawing/2014/main" id="{BF9F975F-5E34-48B3-8C97-77471A4BFA8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918" name="直線コネクタ 917">
          <a:extLst>
            <a:ext uri="{FF2B5EF4-FFF2-40B4-BE49-F238E27FC236}">
              <a16:creationId xmlns:a16="http://schemas.microsoft.com/office/drawing/2014/main" id="{41CA496B-3AB6-420D-AE6B-81FAC0C5B670}"/>
            </a:ext>
          </a:extLst>
        </xdr:cNvPr>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19" name="【公民館】&#10;一人当たり面積最小値テキスト">
          <a:extLst>
            <a:ext uri="{FF2B5EF4-FFF2-40B4-BE49-F238E27FC236}">
              <a16:creationId xmlns:a16="http://schemas.microsoft.com/office/drawing/2014/main" id="{EFC8258F-FB82-439C-B06A-EC04F48996A6}"/>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20" name="直線コネクタ 919">
          <a:extLst>
            <a:ext uri="{FF2B5EF4-FFF2-40B4-BE49-F238E27FC236}">
              <a16:creationId xmlns:a16="http://schemas.microsoft.com/office/drawing/2014/main" id="{E7D7300F-CFF5-453C-9D47-AFD5E82E973A}"/>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921" name="【公民館】&#10;一人当たり面積最大値テキスト">
          <a:extLst>
            <a:ext uri="{FF2B5EF4-FFF2-40B4-BE49-F238E27FC236}">
              <a16:creationId xmlns:a16="http://schemas.microsoft.com/office/drawing/2014/main" id="{3FF7D0DD-A291-4F80-82FD-FD55451D86CE}"/>
            </a:ext>
          </a:extLst>
        </xdr:cNvPr>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922" name="直線コネクタ 921">
          <a:extLst>
            <a:ext uri="{FF2B5EF4-FFF2-40B4-BE49-F238E27FC236}">
              <a16:creationId xmlns:a16="http://schemas.microsoft.com/office/drawing/2014/main" id="{C20F50D6-7E9B-4786-91EF-2BD606878713}"/>
            </a:ext>
          </a:extLst>
        </xdr:cNvPr>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923" name="【公民館】&#10;一人当たり面積平均値テキスト">
          <a:extLst>
            <a:ext uri="{FF2B5EF4-FFF2-40B4-BE49-F238E27FC236}">
              <a16:creationId xmlns:a16="http://schemas.microsoft.com/office/drawing/2014/main" id="{E6E787E4-E32C-4981-823E-E6695E4C2CF6}"/>
            </a:ext>
          </a:extLst>
        </xdr:cNvPr>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924" name="フローチャート: 判断 923">
          <a:extLst>
            <a:ext uri="{FF2B5EF4-FFF2-40B4-BE49-F238E27FC236}">
              <a16:creationId xmlns:a16="http://schemas.microsoft.com/office/drawing/2014/main" id="{F5B0BCCE-B65A-477D-AA6E-5EF2E927B838}"/>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925" name="フローチャート: 判断 924">
          <a:extLst>
            <a:ext uri="{FF2B5EF4-FFF2-40B4-BE49-F238E27FC236}">
              <a16:creationId xmlns:a16="http://schemas.microsoft.com/office/drawing/2014/main" id="{24434DA6-3810-4C62-B9F6-3723EDAB944A}"/>
            </a:ext>
          </a:extLst>
        </xdr:cNvPr>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926" name="フローチャート: 判断 925">
          <a:extLst>
            <a:ext uri="{FF2B5EF4-FFF2-40B4-BE49-F238E27FC236}">
              <a16:creationId xmlns:a16="http://schemas.microsoft.com/office/drawing/2014/main" id="{FFCCC526-E0CA-4C9B-B487-47A08C6E952F}"/>
            </a:ext>
          </a:extLst>
        </xdr:cNvPr>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927" name="フローチャート: 判断 926">
          <a:extLst>
            <a:ext uri="{FF2B5EF4-FFF2-40B4-BE49-F238E27FC236}">
              <a16:creationId xmlns:a16="http://schemas.microsoft.com/office/drawing/2014/main" id="{4200D343-D07C-4EB4-810B-7C74AA6B7146}"/>
            </a:ext>
          </a:extLst>
        </xdr:cNvPr>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928" name="フローチャート: 判断 927">
          <a:extLst>
            <a:ext uri="{FF2B5EF4-FFF2-40B4-BE49-F238E27FC236}">
              <a16:creationId xmlns:a16="http://schemas.microsoft.com/office/drawing/2014/main" id="{E3A31DF7-2F76-4C94-B1F9-9D22492C0AC9}"/>
            </a:ext>
          </a:extLst>
        </xdr:cNvPr>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2B88020F-B250-419B-8EBB-AEF8264E4BB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61AE9AE3-DDBF-492C-BECB-FA951DE5808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C74FEF9A-CC2D-4B87-ABF5-40D88B8A87B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51F1BAAE-FA6E-4761-A2CF-EC369D3D663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7C44FAE9-17D5-4497-B3BD-5F45A0A3450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119126</xdr:rowOff>
    </xdr:from>
    <xdr:to>
      <xdr:col>116</xdr:col>
      <xdr:colOff>114300</xdr:colOff>
      <xdr:row>104</xdr:row>
      <xdr:rowOff>49276</xdr:rowOff>
    </xdr:to>
    <xdr:sp macro="" textlink="">
      <xdr:nvSpPr>
        <xdr:cNvPr id="934" name="楕円 933">
          <a:extLst>
            <a:ext uri="{FF2B5EF4-FFF2-40B4-BE49-F238E27FC236}">
              <a16:creationId xmlns:a16="http://schemas.microsoft.com/office/drawing/2014/main" id="{7AE497E8-65F3-4078-8583-05693432A244}"/>
            </a:ext>
          </a:extLst>
        </xdr:cNvPr>
        <xdr:cNvSpPr/>
      </xdr:nvSpPr>
      <xdr:spPr>
        <a:xfrm>
          <a:off x="22110700" y="177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142003</xdr:rowOff>
    </xdr:from>
    <xdr:ext cx="469744" cy="259045"/>
    <xdr:sp macro="" textlink="">
      <xdr:nvSpPr>
        <xdr:cNvPr id="935" name="【公民館】&#10;一人当たり面積該当値テキスト">
          <a:extLst>
            <a:ext uri="{FF2B5EF4-FFF2-40B4-BE49-F238E27FC236}">
              <a16:creationId xmlns:a16="http://schemas.microsoft.com/office/drawing/2014/main" id="{B97C0B0E-C140-4228-B62C-D5DBE84314B6}"/>
            </a:ext>
          </a:extLst>
        </xdr:cNvPr>
        <xdr:cNvSpPr txBox="1"/>
      </xdr:nvSpPr>
      <xdr:spPr>
        <a:xfrm>
          <a:off x="22199600" y="1762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132842</xdr:rowOff>
    </xdr:from>
    <xdr:to>
      <xdr:col>112</xdr:col>
      <xdr:colOff>38100</xdr:colOff>
      <xdr:row>104</xdr:row>
      <xdr:rowOff>62992</xdr:rowOff>
    </xdr:to>
    <xdr:sp macro="" textlink="">
      <xdr:nvSpPr>
        <xdr:cNvPr id="936" name="楕円 935">
          <a:extLst>
            <a:ext uri="{FF2B5EF4-FFF2-40B4-BE49-F238E27FC236}">
              <a16:creationId xmlns:a16="http://schemas.microsoft.com/office/drawing/2014/main" id="{6075CDE8-A50C-4824-8E54-672F7E93E4C2}"/>
            </a:ext>
          </a:extLst>
        </xdr:cNvPr>
        <xdr:cNvSpPr/>
      </xdr:nvSpPr>
      <xdr:spPr>
        <a:xfrm>
          <a:off x="212725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169926</xdr:rowOff>
    </xdr:from>
    <xdr:to>
      <xdr:col>116</xdr:col>
      <xdr:colOff>63500</xdr:colOff>
      <xdr:row>104</xdr:row>
      <xdr:rowOff>12192</xdr:rowOff>
    </xdr:to>
    <xdr:cxnSp macro="">
      <xdr:nvCxnSpPr>
        <xdr:cNvPr id="937" name="直線コネクタ 936">
          <a:extLst>
            <a:ext uri="{FF2B5EF4-FFF2-40B4-BE49-F238E27FC236}">
              <a16:creationId xmlns:a16="http://schemas.microsoft.com/office/drawing/2014/main" id="{CA56901C-B33F-4C65-9904-65216FE0448E}"/>
            </a:ext>
          </a:extLst>
        </xdr:cNvPr>
        <xdr:cNvCxnSpPr/>
      </xdr:nvCxnSpPr>
      <xdr:spPr>
        <a:xfrm flipV="1">
          <a:off x="21323300" y="178292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146558</xdr:rowOff>
    </xdr:from>
    <xdr:to>
      <xdr:col>107</xdr:col>
      <xdr:colOff>101600</xdr:colOff>
      <xdr:row>104</xdr:row>
      <xdr:rowOff>76708</xdr:rowOff>
    </xdr:to>
    <xdr:sp macro="" textlink="">
      <xdr:nvSpPr>
        <xdr:cNvPr id="938" name="楕円 937">
          <a:extLst>
            <a:ext uri="{FF2B5EF4-FFF2-40B4-BE49-F238E27FC236}">
              <a16:creationId xmlns:a16="http://schemas.microsoft.com/office/drawing/2014/main" id="{1AC0EB9B-F367-4E9E-9312-CEAE913C7CA0}"/>
            </a:ext>
          </a:extLst>
        </xdr:cNvPr>
        <xdr:cNvSpPr/>
      </xdr:nvSpPr>
      <xdr:spPr>
        <a:xfrm>
          <a:off x="20383500" y="1780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12192</xdr:rowOff>
    </xdr:from>
    <xdr:to>
      <xdr:col>111</xdr:col>
      <xdr:colOff>177800</xdr:colOff>
      <xdr:row>104</xdr:row>
      <xdr:rowOff>25908</xdr:rowOff>
    </xdr:to>
    <xdr:cxnSp macro="">
      <xdr:nvCxnSpPr>
        <xdr:cNvPr id="939" name="直線コネクタ 938">
          <a:extLst>
            <a:ext uri="{FF2B5EF4-FFF2-40B4-BE49-F238E27FC236}">
              <a16:creationId xmlns:a16="http://schemas.microsoft.com/office/drawing/2014/main" id="{FF9698AF-D25D-4521-95FC-9F74A96E15C5}"/>
            </a:ext>
          </a:extLst>
        </xdr:cNvPr>
        <xdr:cNvCxnSpPr/>
      </xdr:nvCxnSpPr>
      <xdr:spPr>
        <a:xfrm flipV="1">
          <a:off x="20434300" y="178429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157987</xdr:rowOff>
    </xdr:from>
    <xdr:to>
      <xdr:col>102</xdr:col>
      <xdr:colOff>165100</xdr:colOff>
      <xdr:row>104</xdr:row>
      <xdr:rowOff>88137</xdr:rowOff>
    </xdr:to>
    <xdr:sp macro="" textlink="">
      <xdr:nvSpPr>
        <xdr:cNvPr id="940" name="楕円 939">
          <a:extLst>
            <a:ext uri="{FF2B5EF4-FFF2-40B4-BE49-F238E27FC236}">
              <a16:creationId xmlns:a16="http://schemas.microsoft.com/office/drawing/2014/main" id="{13F02522-8EDF-4D7B-8AFF-46ECDA68713A}"/>
            </a:ext>
          </a:extLst>
        </xdr:cNvPr>
        <xdr:cNvSpPr/>
      </xdr:nvSpPr>
      <xdr:spPr>
        <a:xfrm>
          <a:off x="19494500" y="178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25908</xdr:rowOff>
    </xdr:from>
    <xdr:to>
      <xdr:col>107</xdr:col>
      <xdr:colOff>50800</xdr:colOff>
      <xdr:row>104</xdr:row>
      <xdr:rowOff>37337</xdr:rowOff>
    </xdr:to>
    <xdr:cxnSp macro="">
      <xdr:nvCxnSpPr>
        <xdr:cNvPr id="941" name="直線コネクタ 940">
          <a:extLst>
            <a:ext uri="{FF2B5EF4-FFF2-40B4-BE49-F238E27FC236}">
              <a16:creationId xmlns:a16="http://schemas.microsoft.com/office/drawing/2014/main" id="{5A7680A6-EF91-406D-97D0-97D80DFB1A42}"/>
            </a:ext>
          </a:extLst>
        </xdr:cNvPr>
        <xdr:cNvCxnSpPr/>
      </xdr:nvCxnSpPr>
      <xdr:spPr>
        <a:xfrm flipV="1">
          <a:off x="19545300" y="1785670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254</xdr:rowOff>
    </xdr:from>
    <xdr:to>
      <xdr:col>98</xdr:col>
      <xdr:colOff>38100</xdr:colOff>
      <xdr:row>104</xdr:row>
      <xdr:rowOff>101854</xdr:rowOff>
    </xdr:to>
    <xdr:sp macro="" textlink="">
      <xdr:nvSpPr>
        <xdr:cNvPr id="942" name="楕円 941">
          <a:extLst>
            <a:ext uri="{FF2B5EF4-FFF2-40B4-BE49-F238E27FC236}">
              <a16:creationId xmlns:a16="http://schemas.microsoft.com/office/drawing/2014/main" id="{1E129213-573E-4523-8900-A599D32495F9}"/>
            </a:ext>
          </a:extLst>
        </xdr:cNvPr>
        <xdr:cNvSpPr/>
      </xdr:nvSpPr>
      <xdr:spPr>
        <a:xfrm>
          <a:off x="18605500" y="178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37337</xdr:rowOff>
    </xdr:from>
    <xdr:to>
      <xdr:col>102</xdr:col>
      <xdr:colOff>114300</xdr:colOff>
      <xdr:row>104</xdr:row>
      <xdr:rowOff>51054</xdr:rowOff>
    </xdr:to>
    <xdr:cxnSp macro="">
      <xdr:nvCxnSpPr>
        <xdr:cNvPr id="943" name="直線コネクタ 942">
          <a:extLst>
            <a:ext uri="{FF2B5EF4-FFF2-40B4-BE49-F238E27FC236}">
              <a16:creationId xmlns:a16="http://schemas.microsoft.com/office/drawing/2014/main" id="{58F8A0A0-9C59-496D-8449-2C4CD5C707C4}"/>
            </a:ext>
          </a:extLst>
        </xdr:cNvPr>
        <xdr:cNvCxnSpPr/>
      </xdr:nvCxnSpPr>
      <xdr:spPr>
        <a:xfrm flipV="1">
          <a:off x="18656300" y="1786813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56405</xdr:rowOff>
    </xdr:from>
    <xdr:ext cx="469744" cy="259045"/>
    <xdr:sp macro="" textlink="">
      <xdr:nvSpPr>
        <xdr:cNvPr id="944" name="n_1aveValue【公民館】&#10;一人当たり面積">
          <a:extLst>
            <a:ext uri="{FF2B5EF4-FFF2-40B4-BE49-F238E27FC236}">
              <a16:creationId xmlns:a16="http://schemas.microsoft.com/office/drawing/2014/main" id="{9D30A35A-9CC7-4B69-B84C-25178AA9216A}"/>
            </a:ext>
          </a:extLst>
        </xdr:cNvPr>
        <xdr:cNvSpPr txBox="1"/>
      </xdr:nvSpPr>
      <xdr:spPr>
        <a:xfrm>
          <a:off x="21075727"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24401</xdr:rowOff>
    </xdr:from>
    <xdr:ext cx="469744" cy="259045"/>
    <xdr:sp macro="" textlink="">
      <xdr:nvSpPr>
        <xdr:cNvPr id="945" name="n_2aveValue【公民館】&#10;一人当たり面積">
          <a:extLst>
            <a:ext uri="{FF2B5EF4-FFF2-40B4-BE49-F238E27FC236}">
              <a16:creationId xmlns:a16="http://schemas.microsoft.com/office/drawing/2014/main" id="{D2D048BE-57A8-48FF-90D5-6644FD017ACA}"/>
            </a:ext>
          </a:extLst>
        </xdr:cNvPr>
        <xdr:cNvSpPr txBox="1"/>
      </xdr:nvSpPr>
      <xdr:spPr>
        <a:xfrm>
          <a:off x="201994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22114</xdr:rowOff>
    </xdr:from>
    <xdr:ext cx="469744" cy="259045"/>
    <xdr:sp macro="" textlink="">
      <xdr:nvSpPr>
        <xdr:cNvPr id="946" name="n_3aveValue【公民館】&#10;一人当たり面積">
          <a:extLst>
            <a:ext uri="{FF2B5EF4-FFF2-40B4-BE49-F238E27FC236}">
              <a16:creationId xmlns:a16="http://schemas.microsoft.com/office/drawing/2014/main" id="{1A24A868-0E9F-42D8-B6C0-C5E7A2F149F2}"/>
            </a:ext>
          </a:extLst>
        </xdr:cNvPr>
        <xdr:cNvSpPr txBox="1"/>
      </xdr:nvSpPr>
      <xdr:spPr>
        <a:xfrm>
          <a:off x="19310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947" name="n_4aveValue【公民館】&#10;一人当たり面積">
          <a:extLst>
            <a:ext uri="{FF2B5EF4-FFF2-40B4-BE49-F238E27FC236}">
              <a16:creationId xmlns:a16="http://schemas.microsoft.com/office/drawing/2014/main" id="{52ADAD7E-9835-4288-9709-53DD2ABA42BD}"/>
            </a:ext>
          </a:extLst>
        </xdr:cNvPr>
        <xdr:cNvSpPr txBox="1"/>
      </xdr:nvSpPr>
      <xdr:spPr>
        <a:xfrm>
          <a:off x="18421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79519</xdr:rowOff>
    </xdr:from>
    <xdr:ext cx="469744" cy="259045"/>
    <xdr:sp macro="" textlink="">
      <xdr:nvSpPr>
        <xdr:cNvPr id="948" name="n_1mainValue【公民館】&#10;一人当たり面積">
          <a:extLst>
            <a:ext uri="{FF2B5EF4-FFF2-40B4-BE49-F238E27FC236}">
              <a16:creationId xmlns:a16="http://schemas.microsoft.com/office/drawing/2014/main" id="{17605537-22DB-4B51-9C74-56245CA14064}"/>
            </a:ext>
          </a:extLst>
        </xdr:cNvPr>
        <xdr:cNvSpPr txBox="1"/>
      </xdr:nvSpPr>
      <xdr:spPr>
        <a:xfrm>
          <a:off x="21075727" y="1756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93235</xdr:rowOff>
    </xdr:from>
    <xdr:ext cx="469744" cy="259045"/>
    <xdr:sp macro="" textlink="">
      <xdr:nvSpPr>
        <xdr:cNvPr id="949" name="n_2mainValue【公民館】&#10;一人当たり面積">
          <a:extLst>
            <a:ext uri="{FF2B5EF4-FFF2-40B4-BE49-F238E27FC236}">
              <a16:creationId xmlns:a16="http://schemas.microsoft.com/office/drawing/2014/main" id="{90040F53-6D91-47C1-9268-235113EE0313}"/>
            </a:ext>
          </a:extLst>
        </xdr:cNvPr>
        <xdr:cNvSpPr txBox="1"/>
      </xdr:nvSpPr>
      <xdr:spPr>
        <a:xfrm>
          <a:off x="20199427" y="1758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104664</xdr:rowOff>
    </xdr:from>
    <xdr:ext cx="469744" cy="259045"/>
    <xdr:sp macro="" textlink="">
      <xdr:nvSpPr>
        <xdr:cNvPr id="950" name="n_3mainValue【公民館】&#10;一人当たり面積">
          <a:extLst>
            <a:ext uri="{FF2B5EF4-FFF2-40B4-BE49-F238E27FC236}">
              <a16:creationId xmlns:a16="http://schemas.microsoft.com/office/drawing/2014/main" id="{99555C3A-84CE-4278-B4D5-FCC35030B82A}"/>
            </a:ext>
          </a:extLst>
        </xdr:cNvPr>
        <xdr:cNvSpPr txBox="1"/>
      </xdr:nvSpPr>
      <xdr:spPr>
        <a:xfrm>
          <a:off x="19310427" y="1759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118381</xdr:rowOff>
    </xdr:from>
    <xdr:ext cx="469744" cy="259045"/>
    <xdr:sp macro="" textlink="">
      <xdr:nvSpPr>
        <xdr:cNvPr id="951" name="n_4mainValue【公民館】&#10;一人当たり面積">
          <a:extLst>
            <a:ext uri="{FF2B5EF4-FFF2-40B4-BE49-F238E27FC236}">
              <a16:creationId xmlns:a16="http://schemas.microsoft.com/office/drawing/2014/main" id="{3EB3E63D-C424-4991-92CD-9675CF16872A}"/>
            </a:ext>
          </a:extLst>
        </xdr:cNvPr>
        <xdr:cNvSpPr txBox="1"/>
      </xdr:nvSpPr>
      <xdr:spPr>
        <a:xfrm>
          <a:off x="18421427" y="1760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EBCAB036-7DA9-46E3-9278-72C73C1E301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24EBF4F8-7D19-43C4-A0F4-9D535D125E3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36EE4BF8-BCB9-4912-8BFF-4F85250DA95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①道路については、類似団体と同程度の減価償却率であるが、橋りょうやトンネルは類似団体に比較しても老朽化が進んでいることがわかる。これに対しては、橋梁等の長寿命化計画を策定し、現在計画的な改修を行っている。</a:t>
          </a:r>
        </a:p>
        <a:p>
          <a:r>
            <a:rPr kumimoji="1" lang="ja-JP" altLang="en-US" sz="1300">
              <a:latin typeface="ＭＳ Ｐゴシック" panose="020B0600070205080204" pitchFamily="50" charset="-128"/>
              <a:ea typeface="ＭＳ Ｐゴシック" panose="020B0600070205080204" pitchFamily="50" charset="-128"/>
            </a:rPr>
            <a:t>②学校施設、児童館、公民館については、近年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校ある中学校の内の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の更新をしたことや児童センターの大規模改修、公民館の建て替えを行ったことにより、類似団体と比較して、減価償却率が低くなっている。一方で、保育所については、類似団体と比較しても老朽化が進んでいることがわかる。さらに、保育所、学校施設、公民館の一人当たりの面積では、類似団体を上回っていることから、これらの今後の改修や更新については、公共施設等総合管理計画及び個別施設計画に基づき施設の統廃合などの検討を行い、適正規模による更新・改修を行う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22843B8-FB3A-4806-9DA2-22B1C968CB5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CD1976B-EA78-4A40-AA86-E0CE9E831F2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2F3DD26-9308-42CD-818C-342F37CE3E4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69FFE5F-A929-49A2-A3B2-98506B95531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44C216F-5384-4FFD-888C-FD0A34D9084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53282CB-DB63-4C4C-ADB8-371152F8297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B99551E-8C5F-415B-88CD-756D40511B8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03D2522-FE0B-48CD-BCD3-8004CB5D192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D8FC852-3488-4498-B7E9-D7F57868D30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F027614-EB2C-4CBF-A634-081D5C85349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20,570
20,431
81.85
14,001,156
13,811,940
154,947
7,360,988
12,238,842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9087F63-A8AD-451D-8C97-92136285649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DD040F6-2EEB-46A5-B89F-FABCA75D88F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AA830CA-4B11-4003-BEAE-FAF9D5B4A12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1B680A7-7A90-4095-A31C-194DC67E76F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DCEA967-478F-4D84-8B6F-28690695B8E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073F382-D099-404E-97A8-9EB348B10B2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B7AE211-E2F7-4FE7-99D2-36504697133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1E7DEDB-38D7-420D-8D5F-AD9193AD6FD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F6674EA-CF7F-4E42-93EF-4FFE4703C90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8BD4568-1605-4BCC-9436-3430F1A41AA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40E7DE9-BFB9-47D2-B34D-6A88BBEBE28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44595C4-C81D-4765-9BD6-6DAAAC8E01E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6B760B2-D37C-4434-B738-255708D30B6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9E51592-52D9-4C5A-A8C4-528DB276C2F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DA76212-79D6-4DC1-B5ED-43D640AB40F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1D3C6DA-3BAF-4FEC-BDE9-E549493B552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A9C883F-DEAC-4388-8BA1-85BC14A989E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1C1B29E-C3D7-4614-B7A1-FE26CCF237F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4845EFB-E6A6-412A-893A-169EA665A55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C2751F7-5BD8-4575-9333-8BA8C46F4EF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DDF7164-5844-46B2-9847-FAA3DA9D5C4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FCFAC0E-410A-435C-AC26-15BC7878A69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12C290D-09B3-4D9C-85A5-29E1C1AF9B2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11FDF5B-6A1E-498F-84F8-9D255F9BE7E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9FB9938-E14B-48EC-9F9E-977CD72F7A0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9815EE2-1DA8-4C48-BBCB-4D44D96413E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6245CA0-71A4-4817-B103-CCFDBB86A6F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7FAF8CA-84BE-4095-90C5-E0BB8D8183D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A3D3D05-A117-42C4-A2D0-F60ACC952DC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959B886-0607-4E7C-92D3-F20411B4461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23B6BB0-325C-4444-9206-22C220E35A5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14DD4B4-1A0F-43F3-BFB8-CD867D8F203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904DB75-3B10-41E6-96D2-08DAC10B26B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5B78FF5-37F1-4756-8C6C-959EEEC42B3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61D6817-7C30-4BA5-BA1D-696044B5797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F149CF9-7538-43FB-8D7A-0CA60E22DE8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46557A5-DD8E-4B7A-9098-CCDB169C7CD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CD34380-844A-44C9-B5F2-27A9B8274B1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6175E4C-25AA-4356-A22B-EB3FE09301E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E2014EE-444B-4472-AE26-297C2436E58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F393C0B-0ECD-4925-A169-55D678C08EA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868AAF0-B06F-41F7-A2C4-B56FCAEE5FF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BF1A68E-9E16-456B-A233-7C4A9582EAB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664E96D-1D51-434B-BA9A-17B0A5D56C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364D5D0-B789-41FA-A393-61FC2028B29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BE48751-4227-47EA-BD23-B093BBB9C41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6F9F2B77-8FF6-4F9B-B055-1F5E059F4FA8}"/>
            </a:ext>
          </a:extLst>
        </xdr:cNvPr>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8D4116DC-11C5-432F-8380-1A95B6620B26}"/>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99FCE90C-5F12-44C1-8733-AF7082B11D7D}"/>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a:extLst>
            <a:ext uri="{FF2B5EF4-FFF2-40B4-BE49-F238E27FC236}">
              <a16:creationId xmlns:a16="http://schemas.microsoft.com/office/drawing/2014/main" id="{1AE5FE8A-B468-418B-91B0-DCFECFE19C8E}"/>
            </a:ext>
          </a:extLst>
        </xdr:cNvPr>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a:extLst>
            <a:ext uri="{FF2B5EF4-FFF2-40B4-BE49-F238E27FC236}">
              <a16:creationId xmlns:a16="http://schemas.microsoft.com/office/drawing/2014/main" id="{713603CA-D1A0-436C-8F97-6CE27B14FA8F}"/>
            </a:ext>
          </a:extLst>
        </xdr:cNvPr>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87103</xdr:rowOff>
    </xdr:from>
    <xdr:ext cx="405111" cy="259045"/>
    <xdr:sp macro="" textlink="">
      <xdr:nvSpPr>
        <xdr:cNvPr id="63" name="【図書館】&#10;有形固定資産減価償却率平均値テキスト">
          <a:extLst>
            <a:ext uri="{FF2B5EF4-FFF2-40B4-BE49-F238E27FC236}">
              <a16:creationId xmlns:a16="http://schemas.microsoft.com/office/drawing/2014/main" id="{C5FE48E7-4EDD-42F8-A2BA-43E21F73A808}"/>
            </a:ext>
          </a:extLst>
        </xdr:cNvPr>
        <xdr:cNvSpPr txBox="1"/>
      </xdr:nvSpPr>
      <xdr:spPr>
        <a:xfrm>
          <a:off x="4673600" y="643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a:extLst>
            <a:ext uri="{FF2B5EF4-FFF2-40B4-BE49-F238E27FC236}">
              <a16:creationId xmlns:a16="http://schemas.microsoft.com/office/drawing/2014/main" id="{01068B33-14F9-4269-B154-88475FFF02CC}"/>
            </a:ext>
          </a:extLst>
        </xdr:cNvPr>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F3C754EB-A1E4-4246-80D2-A5F05F2F7A8C}"/>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a:extLst>
            <a:ext uri="{FF2B5EF4-FFF2-40B4-BE49-F238E27FC236}">
              <a16:creationId xmlns:a16="http://schemas.microsoft.com/office/drawing/2014/main" id="{17F49713-539B-4BA1-A468-BA426F99CCF3}"/>
            </a:ext>
          </a:extLst>
        </xdr:cNvPr>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a:extLst>
            <a:ext uri="{FF2B5EF4-FFF2-40B4-BE49-F238E27FC236}">
              <a16:creationId xmlns:a16="http://schemas.microsoft.com/office/drawing/2014/main" id="{43C94E8C-AD51-400A-AB61-955CEE93D2A7}"/>
            </a:ext>
          </a:extLst>
        </xdr:cNvPr>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ADBF220C-50F8-4E4E-A25F-A5E723212294}"/>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939EF99-5711-4913-8047-565826F628D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93B6B39-7480-49B3-BC2F-E275EC7D98B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96E629D-291F-46A7-9581-8BF1D886129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AE536D0-6C54-4A26-8690-DE5DF59A10A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A64739A-5664-4796-80DB-A634948BC9B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74" name="楕円 73">
          <a:extLst>
            <a:ext uri="{FF2B5EF4-FFF2-40B4-BE49-F238E27FC236}">
              <a16:creationId xmlns:a16="http://schemas.microsoft.com/office/drawing/2014/main" id="{6A71396D-B297-4626-A556-1D4B89C3D378}"/>
            </a:ext>
          </a:extLst>
        </xdr:cNvPr>
        <xdr:cNvSpPr/>
      </xdr:nvSpPr>
      <xdr:spPr>
        <a:xfrm>
          <a:off x="4584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128287</xdr:rowOff>
    </xdr:from>
    <xdr:ext cx="405111" cy="259045"/>
    <xdr:sp macro="" textlink="">
      <xdr:nvSpPr>
        <xdr:cNvPr id="75" name="【図書館】&#10;有形固定資産減価償却率該当値テキスト">
          <a:extLst>
            <a:ext uri="{FF2B5EF4-FFF2-40B4-BE49-F238E27FC236}">
              <a16:creationId xmlns:a16="http://schemas.microsoft.com/office/drawing/2014/main" id="{F906EF46-2A5F-4609-8E82-CE31098F181F}"/>
            </a:ext>
          </a:extLst>
        </xdr:cNvPr>
        <xdr:cNvSpPr txBox="1"/>
      </xdr:nvSpPr>
      <xdr:spPr>
        <a:xfrm>
          <a:off x="4673600"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79284</xdr:rowOff>
    </xdr:from>
    <xdr:to>
      <xdr:col>20</xdr:col>
      <xdr:colOff>38100</xdr:colOff>
      <xdr:row>38</xdr:row>
      <xdr:rowOff>9434</xdr:rowOff>
    </xdr:to>
    <xdr:sp macro="" textlink="">
      <xdr:nvSpPr>
        <xdr:cNvPr id="76" name="楕円 75">
          <a:extLst>
            <a:ext uri="{FF2B5EF4-FFF2-40B4-BE49-F238E27FC236}">
              <a16:creationId xmlns:a16="http://schemas.microsoft.com/office/drawing/2014/main" id="{4944713E-EB6B-468D-97DD-CF018A28EE4E}"/>
            </a:ext>
          </a:extLst>
        </xdr:cNvPr>
        <xdr:cNvSpPr/>
      </xdr:nvSpPr>
      <xdr:spPr>
        <a:xfrm>
          <a:off x="3746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130084</xdr:rowOff>
    </xdr:from>
    <xdr:to>
      <xdr:col>24</xdr:col>
      <xdr:colOff>63500</xdr:colOff>
      <xdr:row>37</xdr:row>
      <xdr:rowOff>156210</xdr:rowOff>
    </xdr:to>
    <xdr:cxnSp macro="">
      <xdr:nvCxnSpPr>
        <xdr:cNvPr id="77" name="直線コネクタ 76">
          <a:extLst>
            <a:ext uri="{FF2B5EF4-FFF2-40B4-BE49-F238E27FC236}">
              <a16:creationId xmlns:a16="http://schemas.microsoft.com/office/drawing/2014/main" id="{EA62AFE6-C412-47BC-BD62-6904D088E5EC}"/>
            </a:ext>
          </a:extLst>
        </xdr:cNvPr>
        <xdr:cNvCxnSpPr/>
      </xdr:nvCxnSpPr>
      <xdr:spPr>
        <a:xfrm>
          <a:off x="3797300" y="647373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44994</xdr:rowOff>
    </xdr:from>
    <xdr:to>
      <xdr:col>15</xdr:col>
      <xdr:colOff>101600</xdr:colOff>
      <xdr:row>37</xdr:row>
      <xdr:rowOff>146594</xdr:rowOff>
    </xdr:to>
    <xdr:sp macro="" textlink="">
      <xdr:nvSpPr>
        <xdr:cNvPr id="78" name="楕円 77">
          <a:extLst>
            <a:ext uri="{FF2B5EF4-FFF2-40B4-BE49-F238E27FC236}">
              <a16:creationId xmlns:a16="http://schemas.microsoft.com/office/drawing/2014/main" id="{37DF90CC-1649-49CA-BC95-045A47CC9C24}"/>
            </a:ext>
          </a:extLst>
        </xdr:cNvPr>
        <xdr:cNvSpPr/>
      </xdr:nvSpPr>
      <xdr:spPr>
        <a:xfrm>
          <a:off x="2857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95794</xdr:rowOff>
    </xdr:from>
    <xdr:to>
      <xdr:col>19</xdr:col>
      <xdr:colOff>177800</xdr:colOff>
      <xdr:row>37</xdr:row>
      <xdr:rowOff>130084</xdr:rowOff>
    </xdr:to>
    <xdr:cxnSp macro="">
      <xdr:nvCxnSpPr>
        <xdr:cNvPr id="79" name="直線コネクタ 78">
          <a:extLst>
            <a:ext uri="{FF2B5EF4-FFF2-40B4-BE49-F238E27FC236}">
              <a16:creationId xmlns:a16="http://schemas.microsoft.com/office/drawing/2014/main" id="{D48B9FE9-9B8A-49B2-A0E1-767ED001CA53}"/>
            </a:ext>
          </a:extLst>
        </xdr:cNvPr>
        <xdr:cNvCxnSpPr/>
      </xdr:nvCxnSpPr>
      <xdr:spPr>
        <a:xfrm>
          <a:off x="2908300" y="64394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10704</xdr:rowOff>
    </xdr:from>
    <xdr:to>
      <xdr:col>10</xdr:col>
      <xdr:colOff>165100</xdr:colOff>
      <xdr:row>37</xdr:row>
      <xdr:rowOff>112304</xdr:rowOff>
    </xdr:to>
    <xdr:sp macro="" textlink="">
      <xdr:nvSpPr>
        <xdr:cNvPr id="80" name="楕円 79">
          <a:extLst>
            <a:ext uri="{FF2B5EF4-FFF2-40B4-BE49-F238E27FC236}">
              <a16:creationId xmlns:a16="http://schemas.microsoft.com/office/drawing/2014/main" id="{26949D75-78EE-4695-A19A-F9650488D06D}"/>
            </a:ext>
          </a:extLst>
        </xdr:cNvPr>
        <xdr:cNvSpPr/>
      </xdr:nvSpPr>
      <xdr:spPr>
        <a:xfrm>
          <a:off x="1968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61504</xdr:rowOff>
    </xdr:from>
    <xdr:to>
      <xdr:col>15</xdr:col>
      <xdr:colOff>50800</xdr:colOff>
      <xdr:row>37</xdr:row>
      <xdr:rowOff>95794</xdr:rowOff>
    </xdr:to>
    <xdr:cxnSp macro="">
      <xdr:nvCxnSpPr>
        <xdr:cNvPr id="81" name="直線コネクタ 80">
          <a:extLst>
            <a:ext uri="{FF2B5EF4-FFF2-40B4-BE49-F238E27FC236}">
              <a16:creationId xmlns:a16="http://schemas.microsoft.com/office/drawing/2014/main" id="{7523B299-7385-459E-9F48-CF0BBC137AB4}"/>
            </a:ext>
          </a:extLst>
        </xdr:cNvPr>
        <xdr:cNvCxnSpPr/>
      </xdr:nvCxnSpPr>
      <xdr:spPr>
        <a:xfrm>
          <a:off x="2019300" y="64051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154396</xdr:rowOff>
    </xdr:from>
    <xdr:to>
      <xdr:col>6</xdr:col>
      <xdr:colOff>38100</xdr:colOff>
      <xdr:row>37</xdr:row>
      <xdr:rowOff>84546</xdr:rowOff>
    </xdr:to>
    <xdr:sp macro="" textlink="">
      <xdr:nvSpPr>
        <xdr:cNvPr id="82" name="楕円 81">
          <a:extLst>
            <a:ext uri="{FF2B5EF4-FFF2-40B4-BE49-F238E27FC236}">
              <a16:creationId xmlns:a16="http://schemas.microsoft.com/office/drawing/2014/main" id="{0458916C-05A4-45DA-AAB3-622BAF3525E1}"/>
            </a:ext>
          </a:extLst>
        </xdr:cNvPr>
        <xdr:cNvSpPr/>
      </xdr:nvSpPr>
      <xdr:spPr>
        <a:xfrm>
          <a:off x="1079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33746</xdr:rowOff>
    </xdr:from>
    <xdr:to>
      <xdr:col>10</xdr:col>
      <xdr:colOff>114300</xdr:colOff>
      <xdr:row>37</xdr:row>
      <xdr:rowOff>61504</xdr:rowOff>
    </xdr:to>
    <xdr:cxnSp macro="">
      <xdr:nvCxnSpPr>
        <xdr:cNvPr id="83" name="直線コネクタ 82">
          <a:extLst>
            <a:ext uri="{FF2B5EF4-FFF2-40B4-BE49-F238E27FC236}">
              <a16:creationId xmlns:a16="http://schemas.microsoft.com/office/drawing/2014/main" id="{8782B5B6-03FE-431E-9B39-44018EA1662E}"/>
            </a:ext>
          </a:extLst>
        </xdr:cNvPr>
        <xdr:cNvCxnSpPr/>
      </xdr:nvCxnSpPr>
      <xdr:spPr>
        <a:xfrm>
          <a:off x="1130300" y="637739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84" name="n_1aveValue【図書館】&#10;有形固定資産減価償却率">
          <a:extLst>
            <a:ext uri="{FF2B5EF4-FFF2-40B4-BE49-F238E27FC236}">
              <a16:creationId xmlns:a16="http://schemas.microsoft.com/office/drawing/2014/main" id="{9360C091-4B32-4E59-A380-98C91622B503}"/>
            </a:ext>
          </a:extLst>
        </xdr:cNvPr>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168746</xdr:rowOff>
    </xdr:from>
    <xdr:ext cx="405111" cy="259045"/>
    <xdr:sp macro="" textlink="">
      <xdr:nvSpPr>
        <xdr:cNvPr id="85" name="n_2aveValue【図書館】&#10;有形固定資産減価償却率">
          <a:extLst>
            <a:ext uri="{FF2B5EF4-FFF2-40B4-BE49-F238E27FC236}">
              <a16:creationId xmlns:a16="http://schemas.microsoft.com/office/drawing/2014/main" id="{5B6433E1-5044-4811-A032-30EB0DA7B598}"/>
            </a:ext>
          </a:extLst>
        </xdr:cNvPr>
        <xdr:cNvSpPr txBox="1"/>
      </xdr:nvSpPr>
      <xdr:spPr>
        <a:xfrm>
          <a:off x="2705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165480</xdr:rowOff>
    </xdr:from>
    <xdr:ext cx="405111" cy="259045"/>
    <xdr:sp macro="" textlink="">
      <xdr:nvSpPr>
        <xdr:cNvPr id="86" name="n_3aveValue【図書館】&#10;有形固定資産減価償却率">
          <a:extLst>
            <a:ext uri="{FF2B5EF4-FFF2-40B4-BE49-F238E27FC236}">
              <a16:creationId xmlns:a16="http://schemas.microsoft.com/office/drawing/2014/main" id="{E2C41A42-CEBF-44B5-B772-488CBAC2D066}"/>
            </a:ext>
          </a:extLst>
        </xdr:cNvPr>
        <xdr:cNvSpPr txBox="1"/>
      </xdr:nvSpPr>
      <xdr:spPr>
        <a:xfrm>
          <a:off x="1816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127924</xdr:rowOff>
    </xdr:from>
    <xdr:ext cx="405111" cy="259045"/>
    <xdr:sp macro="" textlink="">
      <xdr:nvSpPr>
        <xdr:cNvPr id="87" name="n_4aveValue【図書館】&#10;有形固定資産減価償却率">
          <a:extLst>
            <a:ext uri="{FF2B5EF4-FFF2-40B4-BE49-F238E27FC236}">
              <a16:creationId xmlns:a16="http://schemas.microsoft.com/office/drawing/2014/main" id="{B14795DA-C4D7-4F94-9237-872F4F0CCAAC}"/>
            </a:ext>
          </a:extLst>
        </xdr:cNvPr>
        <xdr:cNvSpPr txBox="1"/>
      </xdr:nvSpPr>
      <xdr:spPr>
        <a:xfrm>
          <a:off x="927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25961</xdr:rowOff>
    </xdr:from>
    <xdr:ext cx="405111" cy="259045"/>
    <xdr:sp macro="" textlink="">
      <xdr:nvSpPr>
        <xdr:cNvPr id="88" name="n_1mainValue【図書館】&#10;有形固定資産減価償却率">
          <a:extLst>
            <a:ext uri="{FF2B5EF4-FFF2-40B4-BE49-F238E27FC236}">
              <a16:creationId xmlns:a16="http://schemas.microsoft.com/office/drawing/2014/main" id="{AA3AEBD2-F401-4E0E-A5E5-73C41D0C90AD}"/>
            </a:ext>
          </a:extLst>
        </xdr:cNvPr>
        <xdr:cNvSpPr txBox="1"/>
      </xdr:nvSpPr>
      <xdr:spPr>
        <a:xfrm>
          <a:off x="3582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163121</xdr:rowOff>
    </xdr:from>
    <xdr:ext cx="405111" cy="259045"/>
    <xdr:sp macro="" textlink="">
      <xdr:nvSpPr>
        <xdr:cNvPr id="89" name="n_2mainValue【図書館】&#10;有形固定資産減価償却率">
          <a:extLst>
            <a:ext uri="{FF2B5EF4-FFF2-40B4-BE49-F238E27FC236}">
              <a16:creationId xmlns:a16="http://schemas.microsoft.com/office/drawing/2014/main" id="{12971495-0230-41EE-9FF2-669B4A60978C}"/>
            </a:ext>
          </a:extLst>
        </xdr:cNvPr>
        <xdr:cNvSpPr txBox="1"/>
      </xdr:nvSpPr>
      <xdr:spPr>
        <a:xfrm>
          <a:off x="2705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128831</xdr:rowOff>
    </xdr:from>
    <xdr:ext cx="405111" cy="259045"/>
    <xdr:sp macro="" textlink="">
      <xdr:nvSpPr>
        <xdr:cNvPr id="90" name="n_3mainValue【図書館】&#10;有形固定資産減価償却率">
          <a:extLst>
            <a:ext uri="{FF2B5EF4-FFF2-40B4-BE49-F238E27FC236}">
              <a16:creationId xmlns:a16="http://schemas.microsoft.com/office/drawing/2014/main" id="{39E48CC6-33DD-4AAA-AE91-B14458377706}"/>
            </a:ext>
          </a:extLst>
        </xdr:cNvPr>
        <xdr:cNvSpPr txBox="1"/>
      </xdr:nvSpPr>
      <xdr:spPr>
        <a:xfrm>
          <a:off x="1816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101073</xdr:rowOff>
    </xdr:from>
    <xdr:ext cx="405111" cy="259045"/>
    <xdr:sp macro="" textlink="">
      <xdr:nvSpPr>
        <xdr:cNvPr id="91" name="n_4mainValue【図書館】&#10;有形固定資産減価償却率">
          <a:extLst>
            <a:ext uri="{FF2B5EF4-FFF2-40B4-BE49-F238E27FC236}">
              <a16:creationId xmlns:a16="http://schemas.microsoft.com/office/drawing/2014/main" id="{534C6F54-7FA4-475B-87E2-28CBDCB4DB7F}"/>
            </a:ext>
          </a:extLst>
        </xdr:cNvPr>
        <xdr:cNvSpPr txBox="1"/>
      </xdr:nvSpPr>
      <xdr:spPr>
        <a:xfrm>
          <a:off x="927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EFFE486-20C3-4CDE-BF7B-756A7EDFB57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54EFF3B-5347-4A0A-9D5D-D5E997F91B2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9B9BECC-9027-46B9-9DB4-8B05DB2C4BA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FF9E3D5-5645-489E-AA9E-07020FAFE0B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8CB493F-40DB-41ED-BEE3-B47ABE6089E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6E724CE-12E1-42E9-9E6A-E5C5F377596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5146ED9-7AEA-422A-9347-CD2EADDECCD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1FFE1A1-E041-4976-AB37-C38B1562A17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CFF8996E-C9D9-420C-9A64-8DA2B56442F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191C36E-EE45-47F5-808D-FE5E96768C0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113FD5E-34FC-4C45-B4BE-AE9F75BAC28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47959F7-F7E4-427E-B1AD-6FA0092E276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EB9EECD5-1BED-476C-9497-7020C9E5193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9F56C515-12CA-4076-A6C6-C9856B011DD6}"/>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9657533-3B28-4E21-B082-1FAE25637A3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111341A9-AEAB-4C8A-9CF5-1A681582D951}"/>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1303A1D-C702-4DE2-BFD7-D391CB82F4C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CCDB9BED-80C6-48DA-B6F4-7FF81CDAC26B}"/>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9884D1-B98D-40DC-B0D9-68A09761BDA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1FDF3731-D026-4F01-8917-10226DB09D6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4597236E-EFB6-4437-971B-8CB4972631A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7B2B2CC-7D22-4876-B58F-CB331F901DE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D8B3F179-EC75-4BD6-8B74-6F0F08A1154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a:extLst>
            <a:ext uri="{FF2B5EF4-FFF2-40B4-BE49-F238E27FC236}">
              <a16:creationId xmlns:a16="http://schemas.microsoft.com/office/drawing/2014/main" id="{AFFE6CDF-C8AD-4600-BA9E-3606983EC6F2}"/>
            </a:ext>
          </a:extLst>
        </xdr:cNvPr>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a:extLst>
            <a:ext uri="{FF2B5EF4-FFF2-40B4-BE49-F238E27FC236}">
              <a16:creationId xmlns:a16="http://schemas.microsoft.com/office/drawing/2014/main" id="{366BB527-422E-461F-96F2-0B0053B92206}"/>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a:extLst>
            <a:ext uri="{FF2B5EF4-FFF2-40B4-BE49-F238E27FC236}">
              <a16:creationId xmlns:a16="http://schemas.microsoft.com/office/drawing/2014/main" id="{BA9F6E61-3746-488F-AC72-E1796BDCA585}"/>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a:extLst>
            <a:ext uri="{FF2B5EF4-FFF2-40B4-BE49-F238E27FC236}">
              <a16:creationId xmlns:a16="http://schemas.microsoft.com/office/drawing/2014/main" id="{D37E9C31-8233-43C8-978C-2C95A3E9EDEC}"/>
            </a:ext>
          </a:extLst>
        </xdr:cNvPr>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a:extLst>
            <a:ext uri="{FF2B5EF4-FFF2-40B4-BE49-F238E27FC236}">
              <a16:creationId xmlns:a16="http://schemas.microsoft.com/office/drawing/2014/main" id="{7170551A-E2A4-4D45-8565-E4969D350371}"/>
            </a:ext>
          </a:extLst>
        </xdr:cNvPr>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a:extLst>
            <a:ext uri="{FF2B5EF4-FFF2-40B4-BE49-F238E27FC236}">
              <a16:creationId xmlns:a16="http://schemas.microsoft.com/office/drawing/2014/main" id="{93A91C09-2200-4610-BF02-FCD047C1D28C}"/>
            </a:ext>
          </a:extLst>
        </xdr:cNvPr>
        <xdr:cNvSpPr txBox="1"/>
      </xdr:nvSpPr>
      <xdr:spPr>
        <a:xfrm>
          <a:off x="10515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a:extLst>
            <a:ext uri="{FF2B5EF4-FFF2-40B4-BE49-F238E27FC236}">
              <a16:creationId xmlns:a16="http://schemas.microsoft.com/office/drawing/2014/main" id="{721E7E8F-3873-4BCE-85A4-0EBE6C0D6498}"/>
            </a:ext>
          </a:extLst>
        </xdr:cNvPr>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a:extLst>
            <a:ext uri="{FF2B5EF4-FFF2-40B4-BE49-F238E27FC236}">
              <a16:creationId xmlns:a16="http://schemas.microsoft.com/office/drawing/2014/main" id="{CC9ABA38-FD47-4790-9D87-6454E2F93D3C}"/>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a:extLst>
            <a:ext uri="{FF2B5EF4-FFF2-40B4-BE49-F238E27FC236}">
              <a16:creationId xmlns:a16="http://schemas.microsoft.com/office/drawing/2014/main" id="{DB5B6A9B-E69E-4476-A030-49F3756A71D5}"/>
            </a:ext>
          </a:extLst>
        </xdr:cNvPr>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a:extLst>
            <a:ext uri="{FF2B5EF4-FFF2-40B4-BE49-F238E27FC236}">
              <a16:creationId xmlns:a16="http://schemas.microsoft.com/office/drawing/2014/main" id="{D46417EE-CE69-4C62-BF8E-36E921572E17}"/>
            </a:ext>
          </a:extLst>
        </xdr:cNvPr>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a:extLst>
            <a:ext uri="{FF2B5EF4-FFF2-40B4-BE49-F238E27FC236}">
              <a16:creationId xmlns:a16="http://schemas.microsoft.com/office/drawing/2014/main" id="{186A9B79-CD60-489C-948C-9307449CEAC3}"/>
            </a:ext>
          </a:extLst>
        </xdr:cNvPr>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A63A30E-1E3E-4AED-83AD-ABEA0C3C7E2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AC14E35-C5D1-48CC-8507-6165350C123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EE6A93A-BA3B-470D-9358-70DABFE1098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6C519C5-05B8-4565-AA3E-C69540303DD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D1E73C7-1AB8-4813-BDD6-F5328297959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31" name="楕円 130">
          <a:extLst>
            <a:ext uri="{FF2B5EF4-FFF2-40B4-BE49-F238E27FC236}">
              <a16:creationId xmlns:a16="http://schemas.microsoft.com/office/drawing/2014/main" id="{E462C5AF-9512-47DA-AC76-D9DA559BA55E}"/>
            </a:ext>
          </a:extLst>
        </xdr:cNvPr>
        <xdr:cNvSpPr/>
      </xdr:nvSpPr>
      <xdr:spPr>
        <a:xfrm>
          <a:off x="104267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1287</xdr:rowOff>
    </xdr:from>
    <xdr:ext cx="469744" cy="259045"/>
    <xdr:sp macro="" textlink="">
      <xdr:nvSpPr>
        <xdr:cNvPr id="132" name="【図書館】&#10;一人当たり面積該当値テキスト">
          <a:extLst>
            <a:ext uri="{FF2B5EF4-FFF2-40B4-BE49-F238E27FC236}">
              <a16:creationId xmlns:a16="http://schemas.microsoft.com/office/drawing/2014/main" id="{38D32226-4411-4291-94BA-523F7F113651}"/>
            </a:ext>
          </a:extLst>
        </xdr:cNvPr>
        <xdr:cNvSpPr txBox="1"/>
      </xdr:nvSpPr>
      <xdr:spPr>
        <a:xfrm>
          <a:off x="10515600" y="685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93980</xdr:rowOff>
    </xdr:from>
    <xdr:to>
      <xdr:col>50</xdr:col>
      <xdr:colOff>165100</xdr:colOff>
      <xdr:row>41</xdr:row>
      <xdr:rowOff>24130</xdr:rowOff>
    </xdr:to>
    <xdr:sp macro="" textlink="">
      <xdr:nvSpPr>
        <xdr:cNvPr id="133" name="楕円 132">
          <a:extLst>
            <a:ext uri="{FF2B5EF4-FFF2-40B4-BE49-F238E27FC236}">
              <a16:creationId xmlns:a16="http://schemas.microsoft.com/office/drawing/2014/main" id="{56F30B7C-9A5F-4A07-A035-2EAC8A75F9E9}"/>
            </a:ext>
          </a:extLst>
        </xdr:cNvPr>
        <xdr:cNvSpPr/>
      </xdr:nvSpPr>
      <xdr:spPr>
        <a:xfrm>
          <a:off x="9588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137160</xdr:rowOff>
    </xdr:from>
    <xdr:to>
      <xdr:col>55</xdr:col>
      <xdr:colOff>0</xdr:colOff>
      <xdr:row>40</xdr:row>
      <xdr:rowOff>144780</xdr:rowOff>
    </xdr:to>
    <xdr:cxnSp macro="">
      <xdr:nvCxnSpPr>
        <xdr:cNvPr id="134" name="直線コネクタ 133">
          <a:extLst>
            <a:ext uri="{FF2B5EF4-FFF2-40B4-BE49-F238E27FC236}">
              <a16:creationId xmlns:a16="http://schemas.microsoft.com/office/drawing/2014/main" id="{CFB2AD4D-1578-4425-9B62-6945D05DF5E8}"/>
            </a:ext>
          </a:extLst>
        </xdr:cNvPr>
        <xdr:cNvCxnSpPr/>
      </xdr:nvCxnSpPr>
      <xdr:spPr>
        <a:xfrm flipV="1">
          <a:off x="9639300" y="6995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93980</xdr:rowOff>
    </xdr:from>
    <xdr:to>
      <xdr:col>46</xdr:col>
      <xdr:colOff>38100</xdr:colOff>
      <xdr:row>41</xdr:row>
      <xdr:rowOff>24130</xdr:rowOff>
    </xdr:to>
    <xdr:sp macro="" textlink="">
      <xdr:nvSpPr>
        <xdr:cNvPr id="135" name="楕円 134">
          <a:extLst>
            <a:ext uri="{FF2B5EF4-FFF2-40B4-BE49-F238E27FC236}">
              <a16:creationId xmlns:a16="http://schemas.microsoft.com/office/drawing/2014/main" id="{D4C525D3-C9F9-492A-BFFC-C85A63644A84}"/>
            </a:ext>
          </a:extLst>
        </xdr:cNvPr>
        <xdr:cNvSpPr/>
      </xdr:nvSpPr>
      <xdr:spPr>
        <a:xfrm>
          <a:off x="8699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144780</xdr:rowOff>
    </xdr:from>
    <xdr:to>
      <xdr:col>50</xdr:col>
      <xdr:colOff>114300</xdr:colOff>
      <xdr:row>40</xdr:row>
      <xdr:rowOff>144780</xdr:rowOff>
    </xdr:to>
    <xdr:cxnSp macro="">
      <xdr:nvCxnSpPr>
        <xdr:cNvPr id="136" name="直線コネクタ 135">
          <a:extLst>
            <a:ext uri="{FF2B5EF4-FFF2-40B4-BE49-F238E27FC236}">
              <a16:creationId xmlns:a16="http://schemas.microsoft.com/office/drawing/2014/main" id="{CB583006-F995-4FF4-82B3-CCCBCAF39360}"/>
            </a:ext>
          </a:extLst>
        </xdr:cNvPr>
        <xdr:cNvCxnSpPr/>
      </xdr:nvCxnSpPr>
      <xdr:spPr>
        <a:xfrm>
          <a:off x="8750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macro="" textlink="">
      <xdr:nvSpPr>
        <xdr:cNvPr id="137" name="楕円 136">
          <a:extLst>
            <a:ext uri="{FF2B5EF4-FFF2-40B4-BE49-F238E27FC236}">
              <a16:creationId xmlns:a16="http://schemas.microsoft.com/office/drawing/2014/main" id="{14B2661B-43B5-4596-9817-5D2C6A5ED2CA}"/>
            </a:ext>
          </a:extLst>
        </xdr:cNvPr>
        <xdr:cNvSpPr/>
      </xdr:nvSpPr>
      <xdr:spPr>
        <a:xfrm>
          <a:off x="7810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144780</xdr:rowOff>
    </xdr:from>
    <xdr:to>
      <xdr:col>45</xdr:col>
      <xdr:colOff>177800</xdr:colOff>
      <xdr:row>40</xdr:row>
      <xdr:rowOff>152400</xdr:rowOff>
    </xdr:to>
    <xdr:cxnSp macro="">
      <xdr:nvCxnSpPr>
        <xdr:cNvPr id="138" name="直線コネクタ 137">
          <a:extLst>
            <a:ext uri="{FF2B5EF4-FFF2-40B4-BE49-F238E27FC236}">
              <a16:creationId xmlns:a16="http://schemas.microsoft.com/office/drawing/2014/main" id="{82B1C1D4-B28B-4CBD-BF1F-6CFABFE70C53}"/>
            </a:ext>
          </a:extLst>
        </xdr:cNvPr>
        <xdr:cNvCxnSpPr/>
      </xdr:nvCxnSpPr>
      <xdr:spPr>
        <a:xfrm flipV="1">
          <a:off x="7861300" y="7002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39" name="楕円 138">
          <a:extLst>
            <a:ext uri="{FF2B5EF4-FFF2-40B4-BE49-F238E27FC236}">
              <a16:creationId xmlns:a16="http://schemas.microsoft.com/office/drawing/2014/main" id="{24DFD4E6-5EF7-4E4D-A2A1-F28FB48E6A21}"/>
            </a:ext>
          </a:extLst>
        </xdr:cNvPr>
        <xdr:cNvSpPr/>
      </xdr:nvSpPr>
      <xdr:spPr>
        <a:xfrm>
          <a:off x="6921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152400</xdr:rowOff>
    </xdr:from>
    <xdr:to>
      <xdr:col>41</xdr:col>
      <xdr:colOff>50800</xdr:colOff>
      <xdr:row>40</xdr:row>
      <xdr:rowOff>152400</xdr:rowOff>
    </xdr:to>
    <xdr:cxnSp macro="">
      <xdr:nvCxnSpPr>
        <xdr:cNvPr id="140" name="直線コネクタ 139">
          <a:extLst>
            <a:ext uri="{FF2B5EF4-FFF2-40B4-BE49-F238E27FC236}">
              <a16:creationId xmlns:a16="http://schemas.microsoft.com/office/drawing/2014/main" id="{7594F12E-FE28-47B0-BEA4-2ED1EFAAC2E5}"/>
            </a:ext>
          </a:extLst>
        </xdr:cNvPr>
        <xdr:cNvCxnSpPr/>
      </xdr:nvCxnSpPr>
      <xdr:spPr>
        <a:xfrm>
          <a:off x="6972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a:extLst>
            <a:ext uri="{FF2B5EF4-FFF2-40B4-BE49-F238E27FC236}">
              <a16:creationId xmlns:a16="http://schemas.microsoft.com/office/drawing/2014/main" id="{6C06F202-C8AF-4508-999B-32FD5D43B22A}"/>
            </a:ext>
          </a:extLst>
        </xdr:cNvPr>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2" name="n_2aveValue【図書館】&#10;一人当たり面積">
          <a:extLst>
            <a:ext uri="{FF2B5EF4-FFF2-40B4-BE49-F238E27FC236}">
              <a16:creationId xmlns:a16="http://schemas.microsoft.com/office/drawing/2014/main" id="{E6D064E3-CFEC-4108-A90A-0DEA304379E8}"/>
            </a:ext>
          </a:extLst>
        </xdr:cNvPr>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143" name="n_3aveValue【図書館】&#10;一人当たり面積">
          <a:extLst>
            <a:ext uri="{FF2B5EF4-FFF2-40B4-BE49-F238E27FC236}">
              <a16:creationId xmlns:a16="http://schemas.microsoft.com/office/drawing/2014/main" id="{D5FB0E58-0FCA-462A-83D6-D9EA17D5F3D4}"/>
            </a:ext>
          </a:extLst>
        </xdr:cNvPr>
        <xdr:cNvSpPr txBox="1"/>
      </xdr:nvSpPr>
      <xdr:spPr>
        <a:xfrm>
          <a:off x="7626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21607</xdr:rowOff>
    </xdr:from>
    <xdr:ext cx="469744" cy="259045"/>
    <xdr:sp macro="" textlink="">
      <xdr:nvSpPr>
        <xdr:cNvPr id="144" name="n_4aveValue【図書館】&#10;一人当たり面積">
          <a:extLst>
            <a:ext uri="{FF2B5EF4-FFF2-40B4-BE49-F238E27FC236}">
              <a16:creationId xmlns:a16="http://schemas.microsoft.com/office/drawing/2014/main" id="{E0E9BA01-1EA7-493E-9183-A9B842978BDE}"/>
            </a:ext>
          </a:extLst>
        </xdr:cNvPr>
        <xdr:cNvSpPr txBox="1"/>
      </xdr:nvSpPr>
      <xdr:spPr>
        <a:xfrm>
          <a:off x="6737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15257</xdr:rowOff>
    </xdr:from>
    <xdr:ext cx="469744" cy="259045"/>
    <xdr:sp macro="" textlink="">
      <xdr:nvSpPr>
        <xdr:cNvPr id="145" name="n_1mainValue【図書館】&#10;一人当たり面積">
          <a:extLst>
            <a:ext uri="{FF2B5EF4-FFF2-40B4-BE49-F238E27FC236}">
              <a16:creationId xmlns:a16="http://schemas.microsoft.com/office/drawing/2014/main" id="{4089B308-9F75-4098-B8E8-A589FEB68FEF}"/>
            </a:ext>
          </a:extLst>
        </xdr:cNvPr>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15257</xdr:rowOff>
    </xdr:from>
    <xdr:ext cx="469744" cy="259045"/>
    <xdr:sp macro="" textlink="">
      <xdr:nvSpPr>
        <xdr:cNvPr id="146" name="n_2mainValue【図書館】&#10;一人当たり面積">
          <a:extLst>
            <a:ext uri="{FF2B5EF4-FFF2-40B4-BE49-F238E27FC236}">
              <a16:creationId xmlns:a16="http://schemas.microsoft.com/office/drawing/2014/main" id="{D15982BA-411B-4E55-92E8-EA5FCDA6720D}"/>
            </a:ext>
          </a:extLst>
        </xdr:cNvPr>
        <xdr:cNvSpPr txBox="1"/>
      </xdr:nvSpPr>
      <xdr:spPr>
        <a:xfrm>
          <a:off x="8515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7" name="n_3mainValue【図書館】&#10;一人当たり面積">
          <a:extLst>
            <a:ext uri="{FF2B5EF4-FFF2-40B4-BE49-F238E27FC236}">
              <a16:creationId xmlns:a16="http://schemas.microsoft.com/office/drawing/2014/main" id="{7AC2352C-5B5C-45E3-BD20-EB3A0D551C7B}"/>
            </a:ext>
          </a:extLst>
        </xdr:cNvPr>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8" name="n_4mainValue【図書館】&#10;一人当たり面積">
          <a:extLst>
            <a:ext uri="{FF2B5EF4-FFF2-40B4-BE49-F238E27FC236}">
              <a16:creationId xmlns:a16="http://schemas.microsoft.com/office/drawing/2014/main" id="{E8F2F0C2-5054-4DF7-B526-1A58356EC55F}"/>
            </a:ext>
          </a:extLst>
        </xdr:cNvPr>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EECDD52-B98F-4611-AFB8-24FF83244EE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159641B8-73D8-4579-AA18-29D9C022CA5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C78F0F09-701C-4468-B067-BBE94D11897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9991BBA-1115-426A-8906-6489B8E11C9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364C130-0444-440C-A27F-909AC6A2F9E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4A5FFAA-D4A6-4436-9954-41747A2819A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FD61C48E-8441-4E73-B4C5-879C54AFEE5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FEFDB0F-9E8C-4072-AD06-182B578111E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3AEF9A3D-C2D2-414D-A3A9-755512C8CE0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2594BFB3-3A29-474E-ACA0-AACF0E5B1AF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7325D5A6-B86C-4421-A102-726F67730B7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3F90C539-6AC4-4889-BD05-2EB3A5804C2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50C43A8A-9DFB-4013-A921-B085CBF7C6B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E7AB24C7-F554-4BB3-9C9A-1B47DBC07DD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93EDF5B7-EA1D-4653-BC46-0295C790FD9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C7DED71B-8D42-42C8-BC99-D2CC2825498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16E6E611-9E0F-41F5-9066-7D29ED06E69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BE07F89D-5909-4CCF-AF2B-70975051066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823DD14A-F857-423A-A060-BD00D85E336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502DB045-1AC3-4FEF-95C4-B88676A59F2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31EC96E2-48DF-4E46-9010-449BD48483F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DF2E4A70-B2BD-442B-877E-D4F3466E5EB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13DD82FB-9DF1-472C-BC02-35D9DEFDBF8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F73C5D06-2B60-4C7F-B64E-1578E4E6FA5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a:extLst>
            <a:ext uri="{FF2B5EF4-FFF2-40B4-BE49-F238E27FC236}">
              <a16:creationId xmlns:a16="http://schemas.microsoft.com/office/drawing/2014/main" id="{1D298B72-AB18-4A0D-85FA-D7AD234E164D}"/>
            </a:ext>
          </a:extLst>
        </xdr:cNvPr>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FA26273F-8CEB-4DC7-8586-01478BD8C79B}"/>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a:extLst>
            <a:ext uri="{FF2B5EF4-FFF2-40B4-BE49-F238E27FC236}">
              <a16:creationId xmlns:a16="http://schemas.microsoft.com/office/drawing/2014/main" id="{4CE063E5-67D0-4E2E-9293-1749853AFF8C}"/>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97A8EE1D-19E4-4433-9410-B73531176042}"/>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47BB0F7C-C1E0-447B-B44E-1D8954B58236}"/>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64787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CF7440BE-30CE-4BE0-B729-32F7F81EA95A}"/>
            </a:ext>
          </a:extLst>
        </xdr:cNvPr>
        <xdr:cNvSpPr txBox="1"/>
      </xdr:nvSpPr>
      <xdr:spPr>
        <a:xfrm>
          <a:off x="46736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a:extLst>
            <a:ext uri="{FF2B5EF4-FFF2-40B4-BE49-F238E27FC236}">
              <a16:creationId xmlns:a16="http://schemas.microsoft.com/office/drawing/2014/main" id="{DD5DD23F-7050-414D-BFC6-E3E852A43438}"/>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a:extLst>
            <a:ext uri="{FF2B5EF4-FFF2-40B4-BE49-F238E27FC236}">
              <a16:creationId xmlns:a16="http://schemas.microsoft.com/office/drawing/2014/main" id="{FE7AD40C-7EE2-4A8B-A4D8-1E122A8F6F19}"/>
            </a:ext>
          </a:extLst>
        </xdr:cNvPr>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a:extLst>
            <a:ext uri="{FF2B5EF4-FFF2-40B4-BE49-F238E27FC236}">
              <a16:creationId xmlns:a16="http://schemas.microsoft.com/office/drawing/2014/main" id="{E455295A-95A5-4B0F-8A43-EF9D981377A7}"/>
            </a:ext>
          </a:extLst>
        </xdr:cNvPr>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a:extLst>
            <a:ext uri="{FF2B5EF4-FFF2-40B4-BE49-F238E27FC236}">
              <a16:creationId xmlns:a16="http://schemas.microsoft.com/office/drawing/2014/main" id="{C5F875EC-88B0-41E0-ABCA-DD2EBE7002C4}"/>
            </a:ext>
          </a:extLst>
        </xdr:cNvPr>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a:extLst>
            <a:ext uri="{FF2B5EF4-FFF2-40B4-BE49-F238E27FC236}">
              <a16:creationId xmlns:a16="http://schemas.microsoft.com/office/drawing/2014/main" id="{BC12FCCE-BA71-496D-9DE7-A41543A95AB2}"/>
            </a:ext>
          </a:extLst>
        </xdr:cNvPr>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7F4FA34-BB1F-4BA3-8938-9D0468D515C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316EB37-DB95-4F62-8F8C-BD0A5D2FC47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1D81CBF-6A77-4E3B-B34A-27B17C8F859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96D8DA1-B222-4056-946A-1DA93217D7F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E009594-3AD1-4966-8DB0-2B314890E5C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89" name="楕円 188">
          <a:extLst>
            <a:ext uri="{FF2B5EF4-FFF2-40B4-BE49-F238E27FC236}">
              <a16:creationId xmlns:a16="http://schemas.microsoft.com/office/drawing/2014/main" id="{ED938B37-9972-4480-A42B-A4D45570CB32}"/>
            </a:ext>
          </a:extLst>
        </xdr:cNvPr>
        <xdr:cNvSpPr/>
      </xdr:nvSpPr>
      <xdr:spPr>
        <a:xfrm>
          <a:off x="45847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46372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6EFF9A18-0ED6-4F36-91DC-0DBAA8654357}"/>
            </a:ext>
          </a:extLst>
        </xdr:cNvPr>
        <xdr:cNvSpPr txBox="1"/>
      </xdr:nvSpPr>
      <xdr:spPr>
        <a:xfrm>
          <a:off x="4673600" y="1016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4445</xdr:rowOff>
    </xdr:from>
    <xdr:to>
      <xdr:col>20</xdr:col>
      <xdr:colOff>38100</xdr:colOff>
      <xdr:row>60</xdr:row>
      <xdr:rowOff>106045</xdr:rowOff>
    </xdr:to>
    <xdr:sp macro="" textlink="">
      <xdr:nvSpPr>
        <xdr:cNvPr id="191" name="楕円 190">
          <a:extLst>
            <a:ext uri="{FF2B5EF4-FFF2-40B4-BE49-F238E27FC236}">
              <a16:creationId xmlns:a16="http://schemas.microsoft.com/office/drawing/2014/main" id="{C44E002B-8CDA-4D02-BA54-85248C64DF07}"/>
            </a:ext>
          </a:extLst>
        </xdr:cNvPr>
        <xdr:cNvSpPr/>
      </xdr:nvSpPr>
      <xdr:spPr>
        <a:xfrm>
          <a:off x="3746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55245</xdr:rowOff>
    </xdr:from>
    <xdr:to>
      <xdr:col>24</xdr:col>
      <xdr:colOff>63500</xdr:colOff>
      <xdr:row>60</xdr:row>
      <xdr:rowOff>74295</xdr:rowOff>
    </xdr:to>
    <xdr:cxnSp macro="">
      <xdr:nvCxnSpPr>
        <xdr:cNvPr id="192" name="直線コネクタ 191">
          <a:extLst>
            <a:ext uri="{FF2B5EF4-FFF2-40B4-BE49-F238E27FC236}">
              <a16:creationId xmlns:a16="http://schemas.microsoft.com/office/drawing/2014/main" id="{9FC62818-41EC-4CC1-827C-01B5446BD4E1}"/>
            </a:ext>
          </a:extLst>
        </xdr:cNvPr>
        <xdr:cNvCxnSpPr/>
      </xdr:nvCxnSpPr>
      <xdr:spPr>
        <a:xfrm>
          <a:off x="3797300" y="1034224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139700</xdr:rowOff>
    </xdr:from>
    <xdr:to>
      <xdr:col>15</xdr:col>
      <xdr:colOff>101600</xdr:colOff>
      <xdr:row>60</xdr:row>
      <xdr:rowOff>69850</xdr:rowOff>
    </xdr:to>
    <xdr:sp macro="" textlink="">
      <xdr:nvSpPr>
        <xdr:cNvPr id="193" name="楕円 192">
          <a:extLst>
            <a:ext uri="{FF2B5EF4-FFF2-40B4-BE49-F238E27FC236}">
              <a16:creationId xmlns:a16="http://schemas.microsoft.com/office/drawing/2014/main" id="{F1A05697-4808-4EF4-A96F-40ACBFD6EBC0}"/>
            </a:ext>
          </a:extLst>
        </xdr:cNvPr>
        <xdr:cNvSpPr/>
      </xdr:nvSpPr>
      <xdr:spPr>
        <a:xfrm>
          <a:off x="2857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19050</xdr:rowOff>
    </xdr:from>
    <xdr:to>
      <xdr:col>19</xdr:col>
      <xdr:colOff>177800</xdr:colOff>
      <xdr:row>60</xdr:row>
      <xdr:rowOff>55245</xdr:rowOff>
    </xdr:to>
    <xdr:cxnSp macro="">
      <xdr:nvCxnSpPr>
        <xdr:cNvPr id="194" name="直線コネクタ 193">
          <a:extLst>
            <a:ext uri="{FF2B5EF4-FFF2-40B4-BE49-F238E27FC236}">
              <a16:creationId xmlns:a16="http://schemas.microsoft.com/office/drawing/2014/main" id="{71E332A5-C904-40F1-846A-55ED1077FF38}"/>
            </a:ext>
          </a:extLst>
        </xdr:cNvPr>
        <xdr:cNvCxnSpPr/>
      </xdr:nvCxnSpPr>
      <xdr:spPr>
        <a:xfrm>
          <a:off x="2908300" y="103060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95" name="楕円 194">
          <a:extLst>
            <a:ext uri="{FF2B5EF4-FFF2-40B4-BE49-F238E27FC236}">
              <a16:creationId xmlns:a16="http://schemas.microsoft.com/office/drawing/2014/main" id="{4880C0AE-28D7-45F5-AADF-73BE2683625E}"/>
            </a:ext>
          </a:extLst>
        </xdr:cNvPr>
        <xdr:cNvSpPr/>
      </xdr:nvSpPr>
      <xdr:spPr>
        <a:xfrm>
          <a:off x="1968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152400</xdr:rowOff>
    </xdr:from>
    <xdr:to>
      <xdr:col>15</xdr:col>
      <xdr:colOff>50800</xdr:colOff>
      <xdr:row>60</xdr:row>
      <xdr:rowOff>19050</xdr:rowOff>
    </xdr:to>
    <xdr:cxnSp macro="">
      <xdr:nvCxnSpPr>
        <xdr:cNvPr id="196" name="直線コネクタ 195">
          <a:extLst>
            <a:ext uri="{FF2B5EF4-FFF2-40B4-BE49-F238E27FC236}">
              <a16:creationId xmlns:a16="http://schemas.microsoft.com/office/drawing/2014/main" id="{7D1FA38E-F2FE-45AA-AF42-52B4060B831F}"/>
            </a:ext>
          </a:extLst>
        </xdr:cNvPr>
        <xdr:cNvCxnSpPr/>
      </xdr:nvCxnSpPr>
      <xdr:spPr>
        <a:xfrm>
          <a:off x="2019300" y="10267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40640</xdr:rowOff>
    </xdr:from>
    <xdr:to>
      <xdr:col>6</xdr:col>
      <xdr:colOff>38100</xdr:colOff>
      <xdr:row>59</xdr:row>
      <xdr:rowOff>142240</xdr:rowOff>
    </xdr:to>
    <xdr:sp macro="" textlink="">
      <xdr:nvSpPr>
        <xdr:cNvPr id="197" name="楕円 196">
          <a:extLst>
            <a:ext uri="{FF2B5EF4-FFF2-40B4-BE49-F238E27FC236}">
              <a16:creationId xmlns:a16="http://schemas.microsoft.com/office/drawing/2014/main" id="{0A1359F4-C189-430C-AFEB-D549B893D9A4}"/>
            </a:ext>
          </a:extLst>
        </xdr:cNvPr>
        <xdr:cNvSpPr/>
      </xdr:nvSpPr>
      <xdr:spPr>
        <a:xfrm>
          <a:off x="1079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91440</xdr:rowOff>
    </xdr:from>
    <xdr:to>
      <xdr:col>10</xdr:col>
      <xdr:colOff>114300</xdr:colOff>
      <xdr:row>59</xdr:row>
      <xdr:rowOff>152400</xdr:rowOff>
    </xdr:to>
    <xdr:cxnSp macro="">
      <xdr:nvCxnSpPr>
        <xdr:cNvPr id="198" name="直線コネクタ 197">
          <a:extLst>
            <a:ext uri="{FF2B5EF4-FFF2-40B4-BE49-F238E27FC236}">
              <a16:creationId xmlns:a16="http://schemas.microsoft.com/office/drawing/2014/main" id="{5B0C07D4-3CDB-4047-BF07-BC8DBDDA657F}"/>
            </a:ext>
          </a:extLst>
        </xdr:cNvPr>
        <xdr:cNvCxnSpPr/>
      </xdr:nvCxnSpPr>
      <xdr:spPr>
        <a:xfrm>
          <a:off x="1130300" y="102069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165752</xdr:rowOff>
    </xdr:from>
    <xdr:ext cx="405111" cy="259045"/>
    <xdr:sp macro="" textlink="">
      <xdr:nvSpPr>
        <xdr:cNvPr id="199" name="n_1aveValue【体育館・プール】&#10;有形固定資産減価償却率">
          <a:extLst>
            <a:ext uri="{FF2B5EF4-FFF2-40B4-BE49-F238E27FC236}">
              <a16:creationId xmlns:a16="http://schemas.microsoft.com/office/drawing/2014/main" id="{C3242047-8B03-4759-9711-A64A0045F234}"/>
            </a:ext>
          </a:extLst>
        </xdr:cNvPr>
        <xdr:cNvSpPr txBox="1"/>
      </xdr:nvSpPr>
      <xdr:spPr>
        <a:xfrm>
          <a:off x="3582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3827</xdr:rowOff>
    </xdr:from>
    <xdr:ext cx="405111" cy="259045"/>
    <xdr:sp macro="" textlink="">
      <xdr:nvSpPr>
        <xdr:cNvPr id="200" name="n_2aveValue【体育館・プール】&#10;有形固定資産減価償却率">
          <a:extLst>
            <a:ext uri="{FF2B5EF4-FFF2-40B4-BE49-F238E27FC236}">
              <a16:creationId xmlns:a16="http://schemas.microsoft.com/office/drawing/2014/main" id="{CD4F0789-60C5-452C-99B8-E4C8AF09E725}"/>
            </a:ext>
          </a:extLst>
        </xdr:cNvPr>
        <xdr:cNvSpPr txBox="1"/>
      </xdr:nvSpPr>
      <xdr:spPr>
        <a:xfrm>
          <a:off x="2705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125747</xdr:rowOff>
    </xdr:from>
    <xdr:ext cx="405111" cy="259045"/>
    <xdr:sp macro="" textlink="">
      <xdr:nvSpPr>
        <xdr:cNvPr id="201" name="n_3aveValue【体育館・プール】&#10;有形固定資産減価償却率">
          <a:extLst>
            <a:ext uri="{FF2B5EF4-FFF2-40B4-BE49-F238E27FC236}">
              <a16:creationId xmlns:a16="http://schemas.microsoft.com/office/drawing/2014/main" id="{AD77CE97-5CA1-42D2-9205-D8C76BF0568D}"/>
            </a:ext>
          </a:extLst>
        </xdr:cNvPr>
        <xdr:cNvSpPr txBox="1"/>
      </xdr:nvSpPr>
      <xdr:spPr>
        <a:xfrm>
          <a:off x="1816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47642</xdr:rowOff>
    </xdr:from>
    <xdr:ext cx="405111" cy="259045"/>
    <xdr:sp macro="" textlink="">
      <xdr:nvSpPr>
        <xdr:cNvPr id="202" name="n_4aveValue【体育館・プール】&#10;有形固定資産減価償却率">
          <a:extLst>
            <a:ext uri="{FF2B5EF4-FFF2-40B4-BE49-F238E27FC236}">
              <a16:creationId xmlns:a16="http://schemas.microsoft.com/office/drawing/2014/main" id="{83955D2D-0D0F-4FCF-A278-258442E63C7C}"/>
            </a:ext>
          </a:extLst>
        </xdr:cNvPr>
        <xdr:cNvSpPr txBox="1"/>
      </xdr:nvSpPr>
      <xdr:spPr>
        <a:xfrm>
          <a:off x="927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122572</xdr:rowOff>
    </xdr:from>
    <xdr:ext cx="405111" cy="259045"/>
    <xdr:sp macro="" textlink="">
      <xdr:nvSpPr>
        <xdr:cNvPr id="203" name="n_1mainValue【体育館・プール】&#10;有形固定資産減価償却率">
          <a:extLst>
            <a:ext uri="{FF2B5EF4-FFF2-40B4-BE49-F238E27FC236}">
              <a16:creationId xmlns:a16="http://schemas.microsoft.com/office/drawing/2014/main" id="{586F9740-0B7B-4EA7-A75F-9F2A70ED848C}"/>
            </a:ext>
          </a:extLst>
        </xdr:cNvPr>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86377</xdr:rowOff>
    </xdr:from>
    <xdr:ext cx="405111" cy="259045"/>
    <xdr:sp macro="" textlink="">
      <xdr:nvSpPr>
        <xdr:cNvPr id="204" name="n_2mainValue【体育館・プール】&#10;有形固定資産減価償却率">
          <a:extLst>
            <a:ext uri="{FF2B5EF4-FFF2-40B4-BE49-F238E27FC236}">
              <a16:creationId xmlns:a16="http://schemas.microsoft.com/office/drawing/2014/main" id="{781DAE88-1746-4586-BA61-DA5D9F8840CB}"/>
            </a:ext>
          </a:extLst>
        </xdr:cNvPr>
        <xdr:cNvSpPr txBox="1"/>
      </xdr:nvSpPr>
      <xdr:spPr>
        <a:xfrm>
          <a:off x="2705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8A2E76-457C-4542-B01C-D9DF5BB6E0AD}"/>
            </a:ext>
          </a:extLst>
        </xdr:cNvPr>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158767</xdr:rowOff>
    </xdr:from>
    <xdr:ext cx="405111" cy="259045"/>
    <xdr:sp macro="" textlink="">
      <xdr:nvSpPr>
        <xdr:cNvPr id="206" name="n_4mainValue【体育館・プール】&#10;有形固定資産減価償却率">
          <a:extLst>
            <a:ext uri="{FF2B5EF4-FFF2-40B4-BE49-F238E27FC236}">
              <a16:creationId xmlns:a16="http://schemas.microsoft.com/office/drawing/2014/main" id="{0CA6F079-4554-44F8-B17C-87DF3AFF4830}"/>
            </a:ext>
          </a:extLst>
        </xdr:cNvPr>
        <xdr:cNvSpPr txBox="1"/>
      </xdr:nvSpPr>
      <xdr:spPr>
        <a:xfrm>
          <a:off x="927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E13A62B3-A9F6-415D-9309-3FA6FAA51E6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1B06F214-7522-4700-9560-FBA732BFE5D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47084EE3-BA1B-466F-B0E5-6898856AB3B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86421CCA-D43A-4406-A4CC-E378EE2AC69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80E3BA2C-AD61-43A1-B76B-18D3CAB1857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F784CC6-6238-4D86-B0BF-FDDCB420CA3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4CAEF740-5D8B-4423-89E2-F0B2DC6ED96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E8F911CA-81BA-462A-913F-34FB9E62978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8676409A-757E-48EF-92E3-25551BC5E1E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CA84D8A4-FD22-44AD-868B-A546BE90DDD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3E8D168A-D930-4883-95B5-236E7ED4DD8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F7D93030-B3BE-4A17-AA74-0C0C1F43205C}"/>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557B0717-8813-41FD-B890-D9E095117A8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E65A70E8-403C-4D99-9838-661D7B2C2427}"/>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DB551462-00DF-4DD3-8FA4-149A2412068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A419CCA6-1A3C-470E-ABF5-CA426E7DE1D9}"/>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C695F0F5-C3CB-49BD-9975-CA3EAB7915B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B3279404-3D72-4E4D-BA06-76BD4B5E416E}"/>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1C769FF6-D6E9-4BED-96F4-36F5CF4076A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F3F373A0-139A-46D9-9746-870D543AE2F9}"/>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DF21C8FA-1BF4-42FF-B6FB-E3BC7CA4078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3CDD077A-7793-4C26-9A5A-56B68F6C2B36}"/>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3D85D20C-99D9-40C3-B1B6-DB958276F52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26E86888-2803-42C5-BAB8-4BA2D487607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E3D93ABE-DB03-4E63-8D2A-33A7ADA23DD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a:extLst>
            <a:ext uri="{FF2B5EF4-FFF2-40B4-BE49-F238E27FC236}">
              <a16:creationId xmlns:a16="http://schemas.microsoft.com/office/drawing/2014/main" id="{E80BFABD-A80D-4BFB-A847-CC55937926CA}"/>
            </a:ext>
          </a:extLst>
        </xdr:cNvPr>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a:extLst>
            <a:ext uri="{FF2B5EF4-FFF2-40B4-BE49-F238E27FC236}">
              <a16:creationId xmlns:a16="http://schemas.microsoft.com/office/drawing/2014/main" id="{1A68D578-B053-47B4-936A-F73237F661C1}"/>
            </a:ext>
          </a:extLst>
        </xdr:cNvPr>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a:extLst>
            <a:ext uri="{FF2B5EF4-FFF2-40B4-BE49-F238E27FC236}">
              <a16:creationId xmlns:a16="http://schemas.microsoft.com/office/drawing/2014/main" id="{585E3B83-445E-4F5D-BD2B-1DA992640C5C}"/>
            </a:ext>
          </a:extLst>
        </xdr:cNvPr>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a:extLst>
            <a:ext uri="{FF2B5EF4-FFF2-40B4-BE49-F238E27FC236}">
              <a16:creationId xmlns:a16="http://schemas.microsoft.com/office/drawing/2014/main" id="{BDB422CF-8A89-4276-94C4-63D24ED131A8}"/>
            </a:ext>
          </a:extLst>
        </xdr:cNvPr>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a:extLst>
            <a:ext uri="{FF2B5EF4-FFF2-40B4-BE49-F238E27FC236}">
              <a16:creationId xmlns:a16="http://schemas.microsoft.com/office/drawing/2014/main" id="{BF1DAFBD-9EF9-4144-8408-E7641B86BE12}"/>
            </a:ext>
          </a:extLst>
        </xdr:cNvPr>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59889</xdr:rowOff>
    </xdr:from>
    <xdr:ext cx="469744" cy="259045"/>
    <xdr:sp macro="" textlink="">
      <xdr:nvSpPr>
        <xdr:cNvPr id="237" name="【体育館・プール】&#10;一人当たり面積平均値テキスト">
          <a:extLst>
            <a:ext uri="{FF2B5EF4-FFF2-40B4-BE49-F238E27FC236}">
              <a16:creationId xmlns:a16="http://schemas.microsoft.com/office/drawing/2014/main" id="{D572C782-1967-489F-B1E6-3F5F869906C9}"/>
            </a:ext>
          </a:extLst>
        </xdr:cNvPr>
        <xdr:cNvSpPr txBox="1"/>
      </xdr:nvSpPr>
      <xdr:spPr>
        <a:xfrm>
          <a:off x="10515600" y="1051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a:extLst>
            <a:ext uri="{FF2B5EF4-FFF2-40B4-BE49-F238E27FC236}">
              <a16:creationId xmlns:a16="http://schemas.microsoft.com/office/drawing/2014/main" id="{D801B2A5-2566-43F1-8CE2-AC2B8807647C}"/>
            </a:ext>
          </a:extLst>
        </xdr:cNvPr>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a:extLst>
            <a:ext uri="{FF2B5EF4-FFF2-40B4-BE49-F238E27FC236}">
              <a16:creationId xmlns:a16="http://schemas.microsoft.com/office/drawing/2014/main" id="{36F840CA-DAA1-4521-B6C9-CD8C193ECEAA}"/>
            </a:ext>
          </a:extLst>
        </xdr:cNvPr>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a:extLst>
            <a:ext uri="{FF2B5EF4-FFF2-40B4-BE49-F238E27FC236}">
              <a16:creationId xmlns:a16="http://schemas.microsoft.com/office/drawing/2014/main" id="{C73577D5-885D-42EB-804C-9E518C31D06D}"/>
            </a:ext>
          </a:extLst>
        </xdr:cNvPr>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a:extLst>
            <a:ext uri="{FF2B5EF4-FFF2-40B4-BE49-F238E27FC236}">
              <a16:creationId xmlns:a16="http://schemas.microsoft.com/office/drawing/2014/main" id="{06CE0009-306F-4C32-81D4-EEA04EB69685}"/>
            </a:ext>
          </a:extLst>
        </xdr:cNvPr>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a:extLst>
            <a:ext uri="{FF2B5EF4-FFF2-40B4-BE49-F238E27FC236}">
              <a16:creationId xmlns:a16="http://schemas.microsoft.com/office/drawing/2014/main" id="{F39F7432-350C-4274-AE83-2DE98F77219A}"/>
            </a:ext>
          </a:extLst>
        </xdr:cNvPr>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699EB09-4DCD-4CF5-805B-B61C1947709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55835D7-0722-4C7A-8155-8B6D28D93BF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845AEBC-8285-46C2-AC04-BB7589C8F71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A7F58ED-2075-4CAA-84FF-315A16DB72C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9A36DAB1-9B07-4042-8B17-3EAD031CB19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1451</xdr:rowOff>
    </xdr:from>
    <xdr:to>
      <xdr:col>55</xdr:col>
      <xdr:colOff>50800</xdr:colOff>
      <xdr:row>58</xdr:row>
      <xdr:rowOff>103051</xdr:rowOff>
    </xdr:to>
    <xdr:sp macro="" textlink="">
      <xdr:nvSpPr>
        <xdr:cNvPr id="248" name="楕円 247">
          <a:extLst>
            <a:ext uri="{FF2B5EF4-FFF2-40B4-BE49-F238E27FC236}">
              <a16:creationId xmlns:a16="http://schemas.microsoft.com/office/drawing/2014/main" id="{A12EC004-D95B-41D8-8BDE-A022507BC9C1}"/>
            </a:ext>
          </a:extLst>
        </xdr:cNvPr>
        <xdr:cNvSpPr/>
      </xdr:nvSpPr>
      <xdr:spPr>
        <a:xfrm>
          <a:off x="104267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24328</xdr:rowOff>
    </xdr:from>
    <xdr:ext cx="469744" cy="259045"/>
    <xdr:sp macro="" textlink="">
      <xdr:nvSpPr>
        <xdr:cNvPr id="249" name="【体育館・プール】&#10;一人当たり面積該当値テキスト">
          <a:extLst>
            <a:ext uri="{FF2B5EF4-FFF2-40B4-BE49-F238E27FC236}">
              <a16:creationId xmlns:a16="http://schemas.microsoft.com/office/drawing/2014/main" id="{CF18C916-F6CC-41EC-B06A-D6B66F2795B5}"/>
            </a:ext>
          </a:extLst>
        </xdr:cNvPr>
        <xdr:cNvSpPr txBox="1"/>
      </xdr:nvSpPr>
      <xdr:spPr>
        <a:xfrm>
          <a:off x="10515600" y="979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21046</xdr:rowOff>
    </xdr:from>
    <xdr:to>
      <xdr:col>50</xdr:col>
      <xdr:colOff>165100</xdr:colOff>
      <xdr:row>58</xdr:row>
      <xdr:rowOff>122646</xdr:rowOff>
    </xdr:to>
    <xdr:sp macro="" textlink="">
      <xdr:nvSpPr>
        <xdr:cNvPr id="250" name="楕円 249">
          <a:extLst>
            <a:ext uri="{FF2B5EF4-FFF2-40B4-BE49-F238E27FC236}">
              <a16:creationId xmlns:a16="http://schemas.microsoft.com/office/drawing/2014/main" id="{F47492B3-CA97-4436-8A9B-32729A0FA49C}"/>
            </a:ext>
          </a:extLst>
        </xdr:cNvPr>
        <xdr:cNvSpPr/>
      </xdr:nvSpPr>
      <xdr:spPr>
        <a:xfrm>
          <a:off x="9588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52251</xdr:rowOff>
    </xdr:from>
    <xdr:to>
      <xdr:col>55</xdr:col>
      <xdr:colOff>0</xdr:colOff>
      <xdr:row>58</xdr:row>
      <xdr:rowOff>71846</xdr:rowOff>
    </xdr:to>
    <xdr:cxnSp macro="">
      <xdr:nvCxnSpPr>
        <xdr:cNvPr id="251" name="直線コネクタ 250">
          <a:extLst>
            <a:ext uri="{FF2B5EF4-FFF2-40B4-BE49-F238E27FC236}">
              <a16:creationId xmlns:a16="http://schemas.microsoft.com/office/drawing/2014/main" id="{A6F62C66-3737-4333-B893-1CFED4A4D36A}"/>
            </a:ext>
          </a:extLst>
        </xdr:cNvPr>
        <xdr:cNvCxnSpPr/>
      </xdr:nvCxnSpPr>
      <xdr:spPr>
        <a:xfrm flipV="1">
          <a:off x="9639300" y="999635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40640</xdr:rowOff>
    </xdr:from>
    <xdr:to>
      <xdr:col>46</xdr:col>
      <xdr:colOff>38100</xdr:colOff>
      <xdr:row>58</xdr:row>
      <xdr:rowOff>142240</xdr:rowOff>
    </xdr:to>
    <xdr:sp macro="" textlink="">
      <xdr:nvSpPr>
        <xdr:cNvPr id="252" name="楕円 251">
          <a:extLst>
            <a:ext uri="{FF2B5EF4-FFF2-40B4-BE49-F238E27FC236}">
              <a16:creationId xmlns:a16="http://schemas.microsoft.com/office/drawing/2014/main" id="{702897F6-07C4-4EF3-9CA5-58BD88C36B22}"/>
            </a:ext>
          </a:extLst>
        </xdr:cNvPr>
        <xdr:cNvSpPr/>
      </xdr:nvSpPr>
      <xdr:spPr>
        <a:xfrm>
          <a:off x="8699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71846</xdr:rowOff>
    </xdr:from>
    <xdr:to>
      <xdr:col>50</xdr:col>
      <xdr:colOff>114300</xdr:colOff>
      <xdr:row>58</xdr:row>
      <xdr:rowOff>91440</xdr:rowOff>
    </xdr:to>
    <xdr:cxnSp macro="">
      <xdr:nvCxnSpPr>
        <xdr:cNvPr id="253" name="直線コネクタ 252">
          <a:extLst>
            <a:ext uri="{FF2B5EF4-FFF2-40B4-BE49-F238E27FC236}">
              <a16:creationId xmlns:a16="http://schemas.microsoft.com/office/drawing/2014/main" id="{E36F65AF-5E37-4ED9-8000-00A74282DE41}"/>
            </a:ext>
          </a:extLst>
        </xdr:cNvPr>
        <xdr:cNvCxnSpPr/>
      </xdr:nvCxnSpPr>
      <xdr:spPr>
        <a:xfrm flipV="1">
          <a:off x="8750300" y="100159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58601</xdr:rowOff>
    </xdr:from>
    <xdr:to>
      <xdr:col>41</xdr:col>
      <xdr:colOff>101600</xdr:colOff>
      <xdr:row>58</xdr:row>
      <xdr:rowOff>160201</xdr:rowOff>
    </xdr:to>
    <xdr:sp macro="" textlink="">
      <xdr:nvSpPr>
        <xdr:cNvPr id="254" name="楕円 253">
          <a:extLst>
            <a:ext uri="{FF2B5EF4-FFF2-40B4-BE49-F238E27FC236}">
              <a16:creationId xmlns:a16="http://schemas.microsoft.com/office/drawing/2014/main" id="{2A66501F-B968-44AE-B3E6-BC020C4FCBB6}"/>
            </a:ext>
          </a:extLst>
        </xdr:cNvPr>
        <xdr:cNvSpPr/>
      </xdr:nvSpPr>
      <xdr:spPr>
        <a:xfrm>
          <a:off x="78105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91440</xdr:rowOff>
    </xdr:from>
    <xdr:to>
      <xdr:col>45</xdr:col>
      <xdr:colOff>177800</xdr:colOff>
      <xdr:row>58</xdr:row>
      <xdr:rowOff>109401</xdr:rowOff>
    </xdr:to>
    <xdr:cxnSp macro="">
      <xdr:nvCxnSpPr>
        <xdr:cNvPr id="255" name="直線コネクタ 254">
          <a:extLst>
            <a:ext uri="{FF2B5EF4-FFF2-40B4-BE49-F238E27FC236}">
              <a16:creationId xmlns:a16="http://schemas.microsoft.com/office/drawing/2014/main" id="{55D20776-D2E0-44A9-A595-4B6D54AAC37C}"/>
            </a:ext>
          </a:extLst>
        </xdr:cNvPr>
        <xdr:cNvCxnSpPr/>
      </xdr:nvCxnSpPr>
      <xdr:spPr>
        <a:xfrm flipV="1">
          <a:off x="7861300" y="1003554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78196</xdr:rowOff>
    </xdr:from>
    <xdr:to>
      <xdr:col>36</xdr:col>
      <xdr:colOff>165100</xdr:colOff>
      <xdr:row>59</xdr:row>
      <xdr:rowOff>8346</xdr:rowOff>
    </xdr:to>
    <xdr:sp macro="" textlink="">
      <xdr:nvSpPr>
        <xdr:cNvPr id="256" name="楕円 255">
          <a:extLst>
            <a:ext uri="{FF2B5EF4-FFF2-40B4-BE49-F238E27FC236}">
              <a16:creationId xmlns:a16="http://schemas.microsoft.com/office/drawing/2014/main" id="{5325692B-C778-4F80-AAC3-976727E8F592}"/>
            </a:ext>
          </a:extLst>
        </xdr:cNvPr>
        <xdr:cNvSpPr/>
      </xdr:nvSpPr>
      <xdr:spPr>
        <a:xfrm>
          <a:off x="69215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109401</xdr:rowOff>
    </xdr:from>
    <xdr:to>
      <xdr:col>41</xdr:col>
      <xdr:colOff>50800</xdr:colOff>
      <xdr:row>58</xdr:row>
      <xdr:rowOff>128996</xdr:rowOff>
    </xdr:to>
    <xdr:cxnSp macro="">
      <xdr:nvCxnSpPr>
        <xdr:cNvPr id="257" name="直線コネクタ 256">
          <a:extLst>
            <a:ext uri="{FF2B5EF4-FFF2-40B4-BE49-F238E27FC236}">
              <a16:creationId xmlns:a16="http://schemas.microsoft.com/office/drawing/2014/main" id="{72A6B0EB-51CD-40A9-8A5D-AA23F721A323}"/>
            </a:ext>
          </a:extLst>
        </xdr:cNvPr>
        <xdr:cNvCxnSpPr/>
      </xdr:nvCxnSpPr>
      <xdr:spPr>
        <a:xfrm flipV="1">
          <a:off x="6972300" y="1005350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19067</xdr:rowOff>
    </xdr:from>
    <xdr:ext cx="469744" cy="259045"/>
    <xdr:sp macro="" textlink="">
      <xdr:nvSpPr>
        <xdr:cNvPr id="258" name="n_1aveValue【体育館・プール】&#10;一人当たり面積">
          <a:extLst>
            <a:ext uri="{FF2B5EF4-FFF2-40B4-BE49-F238E27FC236}">
              <a16:creationId xmlns:a16="http://schemas.microsoft.com/office/drawing/2014/main" id="{89837276-34E9-4828-BA02-EC1E1250675E}"/>
            </a:ext>
          </a:extLst>
        </xdr:cNvPr>
        <xdr:cNvSpPr txBox="1"/>
      </xdr:nvSpPr>
      <xdr:spPr>
        <a:xfrm>
          <a:off x="9391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41927</xdr:rowOff>
    </xdr:from>
    <xdr:ext cx="469744" cy="259045"/>
    <xdr:sp macro="" textlink="">
      <xdr:nvSpPr>
        <xdr:cNvPr id="259" name="n_2aveValue【体育館・プール】&#10;一人当たり面積">
          <a:extLst>
            <a:ext uri="{FF2B5EF4-FFF2-40B4-BE49-F238E27FC236}">
              <a16:creationId xmlns:a16="http://schemas.microsoft.com/office/drawing/2014/main" id="{3384D99B-C1CF-4F56-AF1E-D1DA0AEE003A}"/>
            </a:ext>
          </a:extLst>
        </xdr:cNvPr>
        <xdr:cNvSpPr txBox="1"/>
      </xdr:nvSpPr>
      <xdr:spPr>
        <a:xfrm>
          <a:off x="8515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56623</xdr:rowOff>
    </xdr:from>
    <xdr:ext cx="469744" cy="259045"/>
    <xdr:sp macro="" textlink="">
      <xdr:nvSpPr>
        <xdr:cNvPr id="260" name="n_3aveValue【体育館・プール】&#10;一人当たり面積">
          <a:extLst>
            <a:ext uri="{FF2B5EF4-FFF2-40B4-BE49-F238E27FC236}">
              <a16:creationId xmlns:a16="http://schemas.microsoft.com/office/drawing/2014/main" id="{ED7AAE67-C0E1-44AA-A114-E6648D01B491}"/>
            </a:ext>
          </a:extLst>
        </xdr:cNvPr>
        <xdr:cNvSpPr txBox="1"/>
      </xdr:nvSpPr>
      <xdr:spPr>
        <a:xfrm>
          <a:off x="76264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54990</xdr:rowOff>
    </xdr:from>
    <xdr:ext cx="469744" cy="259045"/>
    <xdr:sp macro="" textlink="">
      <xdr:nvSpPr>
        <xdr:cNvPr id="261" name="n_4aveValue【体育館・プール】&#10;一人当たり面積">
          <a:extLst>
            <a:ext uri="{FF2B5EF4-FFF2-40B4-BE49-F238E27FC236}">
              <a16:creationId xmlns:a16="http://schemas.microsoft.com/office/drawing/2014/main" id="{E03479C3-E920-4317-A430-065E75F6163C}"/>
            </a:ext>
          </a:extLst>
        </xdr:cNvPr>
        <xdr:cNvSpPr txBox="1"/>
      </xdr:nvSpPr>
      <xdr:spPr>
        <a:xfrm>
          <a:off x="6737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139173</xdr:rowOff>
    </xdr:from>
    <xdr:ext cx="469744" cy="259045"/>
    <xdr:sp macro="" textlink="">
      <xdr:nvSpPr>
        <xdr:cNvPr id="262" name="n_1mainValue【体育館・プール】&#10;一人当たり面積">
          <a:extLst>
            <a:ext uri="{FF2B5EF4-FFF2-40B4-BE49-F238E27FC236}">
              <a16:creationId xmlns:a16="http://schemas.microsoft.com/office/drawing/2014/main" id="{7884B107-6DBA-48C6-AC46-A870FF6C0CE2}"/>
            </a:ext>
          </a:extLst>
        </xdr:cNvPr>
        <xdr:cNvSpPr txBox="1"/>
      </xdr:nvSpPr>
      <xdr:spPr>
        <a:xfrm>
          <a:off x="9391727" y="974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158767</xdr:rowOff>
    </xdr:from>
    <xdr:ext cx="469744" cy="259045"/>
    <xdr:sp macro="" textlink="">
      <xdr:nvSpPr>
        <xdr:cNvPr id="263" name="n_2mainValue【体育館・プール】&#10;一人当たり面積">
          <a:extLst>
            <a:ext uri="{FF2B5EF4-FFF2-40B4-BE49-F238E27FC236}">
              <a16:creationId xmlns:a16="http://schemas.microsoft.com/office/drawing/2014/main" id="{E65DE9D2-4491-4168-AE3C-4DE2F00457D9}"/>
            </a:ext>
          </a:extLst>
        </xdr:cNvPr>
        <xdr:cNvSpPr txBox="1"/>
      </xdr:nvSpPr>
      <xdr:spPr>
        <a:xfrm>
          <a:off x="85154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5278</xdr:rowOff>
    </xdr:from>
    <xdr:ext cx="469744" cy="259045"/>
    <xdr:sp macro="" textlink="">
      <xdr:nvSpPr>
        <xdr:cNvPr id="264" name="n_3mainValue【体育館・プール】&#10;一人当たり面積">
          <a:extLst>
            <a:ext uri="{FF2B5EF4-FFF2-40B4-BE49-F238E27FC236}">
              <a16:creationId xmlns:a16="http://schemas.microsoft.com/office/drawing/2014/main" id="{A9FEAF3D-2BA6-4E87-A315-17FB702DE4B0}"/>
            </a:ext>
          </a:extLst>
        </xdr:cNvPr>
        <xdr:cNvSpPr txBox="1"/>
      </xdr:nvSpPr>
      <xdr:spPr>
        <a:xfrm>
          <a:off x="7626427" y="977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24873</xdr:rowOff>
    </xdr:from>
    <xdr:ext cx="469744" cy="259045"/>
    <xdr:sp macro="" textlink="">
      <xdr:nvSpPr>
        <xdr:cNvPr id="265" name="n_4mainValue【体育館・プール】&#10;一人当たり面積">
          <a:extLst>
            <a:ext uri="{FF2B5EF4-FFF2-40B4-BE49-F238E27FC236}">
              <a16:creationId xmlns:a16="http://schemas.microsoft.com/office/drawing/2014/main" id="{2B8DE9D5-7E8E-404D-8A29-CA8ED0103E47}"/>
            </a:ext>
          </a:extLst>
        </xdr:cNvPr>
        <xdr:cNvSpPr txBox="1"/>
      </xdr:nvSpPr>
      <xdr:spPr>
        <a:xfrm>
          <a:off x="6737427" y="979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5A4C617C-83A9-4299-A6A1-1180B632D1A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295CD5D1-19EE-4B65-B147-BED3C78B4BA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651334B3-B105-47BE-974D-BFE53EA9493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F6912AD7-7486-496E-8BA8-3912EC51F26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C15BA040-2D88-4AB8-BC06-902D5C02C1B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A31A135D-A9A3-4020-BAF9-E2BDA7D817A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8E12D32F-7595-4634-A334-47D01FB63DF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523B513C-785A-4338-861D-00E022A419F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A2D0A0AD-F173-4FC6-A4F1-16EE2DF1853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6878AA1A-2E1A-4159-870F-5E7336B5DC5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FB81AEB4-D87E-4332-89B0-60EC7B14AEB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B409698B-15ED-4E33-8DE0-321772BD637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B3B6EC1A-B6EE-467F-9A57-8F8C817986E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A09BB268-B62F-4EE2-86E3-6CD26528012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B587D3B9-E764-4BDF-AEE2-7330EB23F9D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B591EAA7-8183-4D5E-86D9-A689F184A06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B4B6C013-C577-4007-95C2-C3DB887745F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440629CB-41D7-4462-80C8-255D9CE25FF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93FAB5F1-72AB-4F8A-AD0F-221BC1119F8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623BF60A-8A61-4183-B651-95002CE973C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6263FD15-D4FF-4E75-A30F-78C9B671D38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3B6A89C4-25AE-4A26-97A8-05976298A97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5F182F38-FCDA-44C1-830A-78FFAEEDAF0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1B2B58B4-E4AD-40AD-AA42-E2D1AA0A3B6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a:extLst>
            <a:ext uri="{FF2B5EF4-FFF2-40B4-BE49-F238E27FC236}">
              <a16:creationId xmlns:a16="http://schemas.microsoft.com/office/drawing/2014/main" id="{55741B3E-3289-4300-87DD-0603A5871585}"/>
            </a:ext>
          </a:extLst>
        </xdr:cNvPr>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49815974-3E0B-4A10-8590-99DCC0774CF4}"/>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a:extLst>
            <a:ext uri="{FF2B5EF4-FFF2-40B4-BE49-F238E27FC236}">
              <a16:creationId xmlns:a16="http://schemas.microsoft.com/office/drawing/2014/main" id="{790B4A40-F874-4F08-BADE-8FF48464BCF1}"/>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5C8B39A9-302E-4A14-89CA-CC74EF718EF3}"/>
            </a:ext>
          </a:extLst>
        </xdr:cNvPr>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a:extLst>
            <a:ext uri="{FF2B5EF4-FFF2-40B4-BE49-F238E27FC236}">
              <a16:creationId xmlns:a16="http://schemas.microsoft.com/office/drawing/2014/main" id="{00392DF9-5112-47A7-83D8-BE007917DB4F}"/>
            </a:ext>
          </a:extLst>
        </xdr:cNvPr>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791E90F8-8484-48C5-9D33-C2A9EE27DCCA}"/>
            </a:ext>
          </a:extLst>
        </xdr:cNvPr>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a:extLst>
            <a:ext uri="{FF2B5EF4-FFF2-40B4-BE49-F238E27FC236}">
              <a16:creationId xmlns:a16="http://schemas.microsoft.com/office/drawing/2014/main" id="{AC2D317D-2E93-4DC7-A3A2-DBE6A1F00680}"/>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a:extLst>
            <a:ext uri="{FF2B5EF4-FFF2-40B4-BE49-F238E27FC236}">
              <a16:creationId xmlns:a16="http://schemas.microsoft.com/office/drawing/2014/main" id="{64AD2F82-6A19-474C-9F09-8D15F3493722}"/>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a:extLst>
            <a:ext uri="{FF2B5EF4-FFF2-40B4-BE49-F238E27FC236}">
              <a16:creationId xmlns:a16="http://schemas.microsoft.com/office/drawing/2014/main" id="{2104BBAA-0E7C-449D-B27E-68DABCA75C5B}"/>
            </a:ext>
          </a:extLst>
        </xdr:cNvPr>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a:extLst>
            <a:ext uri="{FF2B5EF4-FFF2-40B4-BE49-F238E27FC236}">
              <a16:creationId xmlns:a16="http://schemas.microsoft.com/office/drawing/2014/main" id="{B26704C0-092C-48BD-BFFA-DE49BE11766D}"/>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a:extLst>
            <a:ext uri="{FF2B5EF4-FFF2-40B4-BE49-F238E27FC236}">
              <a16:creationId xmlns:a16="http://schemas.microsoft.com/office/drawing/2014/main" id="{A6DF3D02-F1B1-4886-A23B-9C959CC86D83}"/>
            </a:ext>
          </a:extLst>
        </xdr:cNvPr>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12B1D20-CF5F-4FCF-B27E-551EE3EB0C1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94ADD8F-B0C9-414B-BDE5-AA98B7364D8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449A6DB-C611-4AAF-A78B-37F5A51339E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330CA84-D55D-4405-8D8A-73E1B7035EF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A237DD35-9A23-4BD4-9B83-8042E65B2DD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147320</xdr:rowOff>
    </xdr:from>
    <xdr:to>
      <xdr:col>24</xdr:col>
      <xdr:colOff>114300</xdr:colOff>
      <xdr:row>84</xdr:row>
      <xdr:rowOff>77470</xdr:rowOff>
    </xdr:to>
    <xdr:sp macro="" textlink="">
      <xdr:nvSpPr>
        <xdr:cNvPr id="306" name="楕円 305">
          <a:extLst>
            <a:ext uri="{FF2B5EF4-FFF2-40B4-BE49-F238E27FC236}">
              <a16:creationId xmlns:a16="http://schemas.microsoft.com/office/drawing/2014/main" id="{4AFAE77A-7596-4E2E-923A-7FB0B6674DC1}"/>
            </a:ext>
          </a:extLst>
        </xdr:cNvPr>
        <xdr:cNvSpPr/>
      </xdr:nvSpPr>
      <xdr:spPr>
        <a:xfrm>
          <a:off x="45847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125747</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F0DF27A7-993B-45C4-8514-C8BEF5B51A4B}"/>
            </a:ext>
          </a:extLst>
        </xdr:cNvPr>
        <xdr:cNvSpPr txBox="1"/>
      </xdr:nvSpPr>
      <xdr:spPr>
        <a:xfrm>
          <a:off x="4673600"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92075</xdr:rowOff>
    </xdr:from>
    <xdr:to>
      <xdr:col>20</xdr:col>
      <xdr:colOff>38100</xdr:colOff>
      <xdr:row>84</xdr:row>
      <xdr:rowOff>22225</xdr:rowOff>
    </xdr:to>
    <xdr:sp macro="" textlink="">
      <xdr:nvSpPr>
        <xdr:cNvPr id="308" name="楕円 307">
          <a:extLst>
            <a:ext uri="{FF2B5EF4-FFF2-40B4-BE49-F238E27FC236}">
              <a16:creationId xmlns:a16="http://schemas.microsoft.com/office/drawing/2014/main" id="{4676BE3E-0213-4AEF-A4A2-027750A747DC}"/>
            </a:ext>
          </a:extLst>
        </xdr:cNvPr>
        <xdr:cNvSpPr/>
      </xdr:nvSpPr>
      <xdr:spPr>
        <a:xfrm>
          <a:off x="3746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142875</xdr:rowOff>
    </xdr:from>
    <xdr:to>
      <xdr:col>24</xdr:col>
      <xdr:colOff>63500</xdr:colOff>
      <xdr:row>84</xdr:row>
      <xdr:rowOff>26670</xdr:rowOff>
    </xdr:to>
    <xdr:cxnSp macro="">
      <xdr:nvCxnSpPr>
        <xdr:cNvPr id="309" name="直線コネクタ 308">
          <a:extLst>
            <a:ext uri="{FF2B5EF4-FFF2-40B4-BE49-F238E27FC236}">
              <a16:creationId xmlns:a16="http://schemas.microsoft.com/office/drawing/2014/main" id="{7DEA17BD-9AAC-430D-9A2A-7652C621BAD3}"/>
            </a:ext>
          </a:extLst>
        </xdr:cNvPr>
        <xdr:cNvCxnSpPr/>
      </xdr:nvCxnSpPr>
      <xdr:spPr>
        <a:xfrm>
          <a:off x="3797300" y="1437322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67311</xdr:rowOff>
    </xdr:from>
    <xdr:to>
      <xdr:col>15</xdr:col>
      <xdr:colOff>101600</xdr:colOff>
      <xdr:row>83</xdr:row>
      <xdr:rowOff>168911</xdr:rowOff>
    </xdr:to>
    <xdr:sp macro="" textlink="">
      <xdr:nvSpPr>
        <xdr:cNvPr id="310" name="楕円 309">
          <a:extLst>
            <a:ext uri="{FF2B5EF4-FFF2-40B4-BE49-F238E27FC236}">
              <a16:creationId xmlns:a16="http://schemas.microsoft.com/office/drawing/2014/main" id="{DAC83BB5-D1A1-4004-8C48-3C9C4DC18FFE}"/>
            </a:ext>
          </a:extLst>
        </xdr:cNvPr>
        <xdr:cNvSpPr/>
      </xdr:nvSpPr>
      <xdr:spPr>
        <a:xfrm>
          <a:off x="2857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83</xdr:row>
      <xdr:rowOff>142875</xdr:rowOff>
    </xdr:to>
    <xdr:cxnSp macro="">
      <xdr:nvCxnSpPr>
        <xdr:cNvPr id="311" name="直線コネクタ 310">
          <a:extLst>
            <a:ext uri="{FF2B5EF4-FFF2-40B4-BE49-F238E27FC236}">
              <a16:creationId xmlns:a16="http://schemas.microsoft.com/office/drawing/2014/main" id="{305DDD66-CEA2-40E9-B8CE-267044D8F9E2}"/>
            </a:ext>
          </a:extLst>
        </xdr:cNvPr>
        <xdr:cNvCxnSpPr/>
      </xdr:nvCxnSpPr>
      <xdr:spPr>
        <a:xfrm>
          <a:off x="2908300" y="143484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15875</xdr:rowOff>
    </xdr:from>
    <xdr:to>
      <xdr:col>10</xdr:col>
      <xdr:colOff>165100</xdr:colOff>
      <xdr:row>83</xdr:row>
      <xdr:rowOff>117475</xdr:rowOff>
    </xdr:to>
    <xdr:sp macro="" textlink="">
      <xdr:nvSpPr>
        <xdr:cNvPr id="312" name="楕円 311">
          <a:extLst>
            <a:ext uri="{FF2B5EF4-FFF2-40B4-BE49-F238E27FC236}">
              <a16:creationId xmlns:a16="http://schemas.microsoft.com/office/drawing/2014/main" id="{EEA82F97-EDE3-48B6-BA76-A54BB02E9BFE}"/>
            </a:ext>
          </a:extLst>
        </xdr:cNvPr>
        <xdr:cNvSpPr/>
      </xdr:nvSpPr>
      <xdr:spPr>
        <a:xfrm>
          <a:off x="1968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66675</xdr:rowOff>
    </xdr:from>
    <xdr:to>
      <xdr:col>15</xdr:col>
      <xdr:colOff>50800</xdr:colOff>
      <xdr:row>83</xdr:row>
      <xdr:rowOff>118111</xdr:rowOff>
    </xdr:to>
    <xdr:cxnSp macro="">
      <xdr:nvCxnSpPr>
        <xdr:cNvPr id="313" name="直線コネクタ 312">
          <a:extLst>
            <a:ext uri="{FF2B5EF4-FFF2-40B4-BE49-F238E27FC236}">
              <a16:creationId xmlns:a16="http://schemas.microsoft.com/office/drawing/2014/main" id="{F64E5208-6401-4217-B6CE-257297CB7A2C}"/>
            </a:ext>
          </a:extLst>
        </xdr:cNvPr>
        <xdr:cNvCxnSpPr/>
      </xdr:nvCxnSpPr>
      <xdr:spPr>
        <a:xfrm>
          <a:off x="2019300" y="142970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36830</xdr:rowOff>
    </xdr:from>
    <xdr:to>
      <xdr:col>6</xdr:col>
      <xdr:colOff>38100</xdr:colOff>
      <xdr:row>83</xdr:row>
      <xdr:rowOff>138430</xdr:rowOff>
    </xdr:to>
    <xdr:sp macro="" textlink="">
      <xdr:nvSpPr>
        <xdr:cNvPr id="314" name="楕円 313">
          <a:extLst>
            <a:ext uri="{FF2B5EF4-FFF2-40B4-BE49-F238E27FC236}">
              <a16:creationId xmlns:a16="http://schemas.microsoft.com/office/drawing/2014/main" id="{CBAC5FA4-B1D2-4BFD-8E7E-FF3C40027998}"/>
            </a:ext>
          </a:extLst>
        </xdr:cNvPr>
        <xdr:cNvSpPr/>
      </xdr:nvSpPr>
      <xdr:spPr>
        <a:xfrm>
          <a:off x="1079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66675</xdr:rowOff>
    </xdr:from>
    <xdr:to>
      <xdr:col>10</xdr:col>
      <xdr:colOff>114300</xdr:colOff>
      <xdr:row>83</xdr:row>
      <xdr:rowOff>87630</xdr:rowOff>
    </xdr:to>
    <xdr:cxnSp macro="">
      <xdr:nvCxnSpPr>
        <xdr:cNvPr id="315" name="直線コネクタ 314">
          <a:extLst>
            <a:ext uri="{FF2B5EF4-FFF2-40B4-BE49-F238E27FC236}">
              <a16:creationId xmlns:a16="http://schemas.microsoft.com/office/drawing/2014/main" id="{A21B4D1C-0DD8-443D-AE76-642D6357D205}"/>
            </a:ext>
          </a:extLst>
        </xdr:cNvPr>
        <xdr:cNvCxnSpPr/>
      </xdr:nvCxnSpPr>
      <xdr:spPr>
        <a:xfrm flipV="1">
          <a:off x="1130300" y="142970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16" name="n_1aveValue【福祉施設】&#10;有形固定資産減価償却率">
          <a:extLst>
            <a:ext uri="{FF2B5EF4-FFF2-40B4-BE49-F238E27FC236}">
              <a16:creationId xmlns:a16="http://schemas.microsoft.com/office/drawing/2014/main" id="{B515A562-E02D-4CA2-A1A5-A4FE0705EEC5}"/>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317" name="n_2aveValue【福祉施設】&#10;有形固定資産減価償却率">
          <a:extLst>
            <a:ext uri="{FF2B5EF4-FFF2-40B4-BE49-F238E27FC236}">
              <a16:creationId xmlns:a16="http://schemas.microsoft.com/office/drawing/2014/main" id="{3F17839C-BDCA-4723-9206-DD40BFDD348D}"/>
            </a:ext>
          </a:extLst>
        </xdr:cNvPr>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318" name="n_3aveValue【福祉施設】&#10;有形固定資産減価償却率">
          <a:extLst>
            <a:ext uri="{FF2B5EF4-FFF2-40B4-BE49-F238E27FC236}">
              <a16:creationId xmlns:a16="http://schemas.microsoft.com/office/drawing/2014/main" id="{DEDC5007-CC00-49B1-8862-8B32F89A9DF2}"/>
            </a:ext>
          </a:extLst>
        </xdr:cNvPr>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19" name="n_4aveValue【福祉施設】&#10;有形固定資産減価償却率">
          <a:extLst>
            <a:ext uri="{FF2B5EF4-FFF2-40B4-BE49-F238E27FC236}">
              <a16:creationId xmlns:a16="http://schemas.microsoft.com/office/drawing/2014/main" id="{A1332396-8D80-4634-BEA5-E0180BE4370B}"/>
            </a:ext>
          </a:extLst>
        </xdr:cNvPr>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13352</xdr:rowOff>
    </xdr:from>
    <xdr:ext cx="405111" cy="259045"/>
    <xdr:sp macro="" textlink="">
      <xdr:nvSpPr>
        <xdr:cNvPr id="320" name="n_1mainValue【福祉施設】&#10;有形固定資産減価償却率">
          <a:extLst>
            <a:ext uri="{FF2B5EF4-FFF2-40B4-BE49-F238E27FC236}">
              <a16:creationId xmlns:a16="http://schemas.microsoft.com/office/drawing/2014/main" id="{18FACCFA-BF9A-4B75-9CC8-FCDBED4E899A}"/>
            </a:ext>
          </a:extLst>
        </xdr:cNvPr>
        <xdr:cNvSpPr txBox="1"/>
      </xdr:nvSpPr>
      <xdr:spPr>
        <a:xfrm>
          <a:off x="35820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160038</xdr:rowOff>
    </xdr:from>
    <xdr:ext cx="405111" cy="259045"/>
    <xdr:sp macro="" textlink="">
      <xdr:nvSpPr>
        <xdr:cNvPr id="321" name="n_2mainValue【福祉施設】&#10;有形固定資産減価償却率">
          <a:extLst>
            <a:ext uri="{FF2B5EF4-FFF2-40B4-BE49-F238E27FC236}">
              <a16:creationId xmlns:a16="http://schemas.microsoft.com/office/drawing/2014/main" id="{219EC06D-6866-4F0D-8A00-44DE5D794C8B}"/>
            </a:ext>
          </a:extLst>
        </xdr:cNvPr>
        <xdr:cNvSpPr txBox="1"/>
      </xdr:nvSpPr>
      <xdr:spPr>
        <a:xfrm>
          <a:off x="2705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108602</xdr:rowOff>
    </xdr:from>
    <xdr:ext cx="405111" cy="259045"/>
    <xdr:sp macro="" textlink="">
      <xdr:nvSpPr>
        <xdr:cNvPr id="322" name="n_3mainValue【福祉施設】&#10;有形固定資産減価償却率">
          <a:extLst>
            <a:ext uri="{FF2B5EF4-FFF2-40B4-BE49-F238E27FC236}">
              <a16:creationId xmlns:a16="http://schemas.microsoft.com/office/drawing/2014/main" id="{B93EFFDD-F513-4B5D-AF3E-1F98E960D39E}"/>
            </a:ext>
          </a:extLst>
        </xdr:cNvPr>
        <xdr:cNvSpPr txBox="1"/>
      </xdr:nvSpPr>
      <xdr:spPr>
        <a:xfrm>
          <a:off x="1816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129557</xdr:rowOff>
    </xdr:from>
    <xdr:ext cx="405111" cy="259045"/>
    <xdr:sp macro="" textlink="">
      <xdr:nvSpPr>
        <xdr:cNvPr id="323" name="n_4mainValue【福祉施設】&#10;有形固定資産減価償却率">
          <a:extLst>
            <a:ext uri="{FF2B5EF4-FFF2-40B4-BE49-F238E27FC236}">
              <a16:creationId xmlns:a16="http://schemas.microsoft.com/office/drawing/2014/main" id="{6E29551C-BA42-42A3-9686-7E82AE93B28E}"/>
            </a:ext>
          </a:extLst>
        </xdr:cNvPr>
        <xdr:cNvSpPr txBox="1"/>
      </xdr:nvSpPr>
      <xdr:spPr>
        <a:xfrm>
          <a:off x="927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6841FE84-0480-46DA-BD85-E92682E6E1C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1A9F04A8-9B94-4A88-89DF-CDA9AFCE267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9FECE98B-FFB9-41C6-82B6-D8F900F813B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8E26B559-6614-447F-99FD-651139F3C14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C13924D4-175E-4CFF-9CBC-81DCBA1CFD9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6D586E37-644C-43A0-B37B-B10782C76DE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FC42A53-E11B-4AD8-ADAD-E5A1F0B74F0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13C32979-B5F1-4F7B-BB11-77C97D27465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918BDC82-5FEB-47AE-ABC4-7C2B6E0CC82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BD7CC089-478B-48BF-B79D-0105C6197ED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7AB1D694-B41A-4491-BB28-A006DFE9CA9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B0760549-74D1-4647-A9ED-18A8B6BADD1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A7BCBF99-1470-44AE-9918-A4CA6F89CFD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F7C18391-DF6F-47E8-A8E3-22A4A9BEE22F}"/>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1D368FEA-94A9-437B-86C0-2870BCFA0D6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FAA8593B-3457-49C3-97A9-7B316AFC389C}"/>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9652B14E-CCFA-4485-ADD3-D254A513CDA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201A5BF4-7E32-4BA9-9557-AEC2623D5AFD}"/>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4F2A9E2C-D2D5-4717-B53C-1D11E8B24A6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8E942560-072E-4F9B-9E7D-0A8E0DF2834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3F5F356A-4CE8-45A3-A1F2-6E694AF37AC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a:extLst>
            <a:ext uri="{FF2B5EF4-FFF2-40B4-BE49-F238E27FC236}">
              <a16:creationId xmlns:a16="http://schemas.microsoft.com/office/drawing/2014/main" id="{E3482F67-6E59-4A25-AF19-710359DD3BFF}"/>
            </a:ext>
          </a:extLst>
        </xdr:cNvPr>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a:extLst>
            <a:ext uri="{FF2B5EF4-FFF2-40B4-BE49-F238E27FC236}">
              <a16:creationId xmlns:a16="http://schemas.microsoft.com/office/drawing/2014/main" id="{F7AD4B34-4EBA-4B33-BE6C-EBA2BB27C1E0}"/>
            </a:ext>
          </a:extLst>
        </xdr:cNvPr>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a:extLst>
            <a:ext uri="{FF2B5EF4-FFF2-40B4-BE49-F238E27FC236}">
              <a16:creationId xmlns:a16="http://schemas.microsoft.com/office/drawing/2014/main" id="{99CB79AA-E58F-4429-98FF-1D3728D08D50}"/>
            </a:ext>
          </a:extLst>
        </xdr:cNvPr>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a:extLst>
            <a:ext uri="{FF2B5EF4-FFF2-40B4-BE49-F238E27FC236}">
              <a16:creationId xmlns:a16="http://schemas.microsoft.com/office/drawing/2014/main" id="{BA1ADFC3-0AC3-4A9D-A5FB-1B76F2AA407E}"/>
            </a:ext>
          </a:extLst>
        </xdr:cNvPr>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a:extLst>
            <a:ext uri="{FF2B5EF4-FFF2-40B4-BE49-F238E27FC236}">
              <a16:creationId xmlns:a16="http://schemas.microsoft.com/office/drawing/2014/main" id="{03F6DE83-A2BA-49B0-B324-398E1A1A99CC}"/>
            </a:ext>
          </a:extLst>
        </xdr:cNvPr>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a:extLst>
            <a:ext uri="{FF2B5EF4-FFF2-40B4-BE49-F238E27FC236}">
              <a16:creationId xmlns:a16="http://schemas.microsoft.com/office/drawing/2014/main" id="{9DB44B3D-35D3-4782-98B2-91D95BA9F191}"/>
            </a:ext>
          </a:extLst>
        </xdr:cNvPr>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a:extLst>
            <a:ext uri="{FF2B5EF4-FFF2-40B4-BE49-F238E27FC236}">
              <a16:creationId xmlns:a16="http://schemas.microsoft.com/office/drawing/2014/main" id="{82530954-4DEC-474D-8013-B0AEE0C2FAAC}"/>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a:extLst>
            <a:ext uri="{FF2B5EF4-FFF2-40B4-BE49-F238E27FC236}">
              <a16:creationId xmlns:a16="http://schemas.microsoft.com/office/drawing/2014/main" id="{6CBD9773-FFFA-4D2E-B362-979070459D0C}"/>
            </a:ext>
          </a:extLst>
        </xdr:cNvPr>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a:extLst>
            <a:ext uri="{FF2B5EF4-FFF2-40B4-BE49-F238E27FC236}">
              <a16:creationId xmlns:a16="http://schemas.microsoft.com/office/drawing/2014/main" id="{8F58EF4B-34D0-4C28-8EB5-96ACBDCE4A30}"/>
            </a:ext>
          </a:extLst>
        </xdr:cNvPr>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a:extLst>
            <a:ext uri="{FF2B5EF4-FFF2-40B4-BE49-F238E27FC236}">
              <a16:creationId xmlns:a16="http://schemas.microsoft.com/office/drawing/2014/main" id="{6BBEA1FA-855C-4172-8D41-0DCA95CA1011}"/>
            </a:ext>
          </a:extLst>
        </xdr:cNvPr>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a:extLst>
            <a:ext uri="{FF2B5EF4-FFF2-40B4-BE49-F238E27FC236}">
              <a16:creationId xmlns:a16="http://schemas.microsoft.com/office/drawing/2014/main" id="{87FF4276-9FF5-4322-9612-FBB2C683F83D}"/>
            </a:ext>
          </a:extLst>
        </xdr:cNvPr>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7B4436A-E6A5-4705-AD50-22693AB9092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80F6B9E-7ACE-43DD-9BB3-FB5600E3F95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5F582C7-D678-4719-8A30-E60EA08E25A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C70408F-E57E-49AA-A9FB-314792CC05B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F640647-9F70-4971-A947-7A329F1DE26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145035</xdr:rowOff>
    </xdr:from>
    <xdr:to>
      <xdr:col>55</xdr:col>
      <xdr:colOff>50800</xdr:colOff>
      <xdr:row>85</xdr:row>
      <xdr:rowOff>75185</xdr:rowOff>
    </xdr:to>
    <xdr:sp macro="" textlink="">
      <xdr:nvSpPr>
        <xdr:cNvPr id="361" name="楕円 360">
          <a:extLst>
            <a:ext uri="{FF2B5EF4-FFF2-40B4-BE49-F238E27FC236}">
              <a16:creationId xmlns:a16="http://schemas.microsoft.com/office/drawing/2014/main" id="{4EE681B4-7A28-4CE8-B309-47D2E2BAA584}"/>
            </a:ext>
          </a:extLst>
        </xdr:cNvPr>
        <xdr:cNvSpPr/>
      </xdr:nvSpPr>
      <xdr:spPr>
        <a:xfrm>
          <a:off x="104267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123462</xdr:rowOff>
    </xdr:from>
    <xdr:ext cx="469744" cy="259045"/>
    <xdr:sp macro="" textlink="">
      <xdr:nvSpPr>
        <xdr:cNvPr id="362" name="【福祉施設】&#10;一人当たり面積該当値テキスト">
          <a:extLst>
            <a:ext uri="{FF2B5EF4-FFF2-40B4-BE49-F238E27FC236}">
              <a16:creationId xmlns:a16="http://schemas.microsoft.com/office/drawing/2014/main" id="{ABC634B7-39BF-4F87-A618-5EC94B3F5F7C}"/>
            </a:ext>
          </a:extLst>
        </xdr:cNvPr>
        <xdr:cNvSpPr txBox="1"/>
      </xdr:nvSpPr>
      <xdr:spPr>
        <a:xfrm>
          <a:off x="10515600"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147320</xdr:rowOff>
    </xdr:from>
    <xdr:to>
      <xdr:col>50</xdr:col>
      <xdr:colOff>165100</xdr:colOff>
      <xdr:row>85</xdr:row>
      <xdr:rowOff>77470</xdr:rowOff>
    </xdr:to>
    <xdr:sp macro="" textlink="">
      <xdr:nvSpPr>
        <xdr:cNvPr id="363" name="楕円 362">
          <a:extLst>
            <a:ext uri="{FF2B5EF4-FFF2-40B4-BE49-F238E27FC236}">
              <a16:creationId xmlns:a16="http://schemas.microsoft.com/office/drawing/2014/main" id="{9F2EEB50-9A27-4CA5-8F58-4A1F234DDCDB}"/>
            </a:ext>
          </a:extLst>
        </xdr:cNvPr>
        <xdr:cNvSpPr/>
      </xdr:nvSpPr>
      <xdr:spPr>
        <a:xfrm>
          <a:off x="9588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24385</xdr:rowOff>
    </xdr:from>
    <xdr:to>
      <xdr:col>55</xdr:col>
      <xdr:colOff>0</xdr:colOff>
      <xdr:row>85</xdr:row>
      <xdr:rowOff>26670</xdr:rowOff>
    </xdr:to>
    <xdr:cxnSp macro="">
      <xdr:nvCxnSpPr>
        <xdr:cNvPr id="364" name="直線コネクタ 363">
          <a:extLst>
            <a:ext uri="{FF2B5EF4-FFF2-40B4-BE49-F238E27FC236}">
              <a16:creationId xmlns:a16="http://schemas.microsoft.com/office/drawing/2014/main" id="{F5BB6964-4447-484D-B183-8BA4769B5BDB}"/>
            </a:ext>
          </a:extLst>
        </xdr:cNvPr>
        <xdr:cNvCxnSpPr/>
      </xdr:nvCxnSpPr>
      <xdr:spPr>
        <a:xfrm flipV="1">
          <a:off x="9639300" y="1459763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151892</xdr:rowOff>
    </xdr:from>
    <xdr:to>
      <xdr:col>46</xdr:col>
      <xdr:colOff>38100</xdr:colOff>
      <xdr:row>85</xdr:row>
      <xdr:rowOff>82042</xdr:rowOff>
    </xdr:to>
    <xdr:sp macro="" textlink="">
      <xdr:nvSpPr>
        <xdr:cNvPr id="365" name="楕円 364">
          <a:extLst>
            <a:ext uri="{FF2B5EF4-FFF2-40B4-BE49-F238E27FC236}">
              <a16:creationId xmlns:a16="http://schemas.microsoft.com/office/drawing/2014/main" id="{7926DC95-D297-45E5-9153-454905B80388}"/>
            </a:ext>
          </a:extLst>
        </xdr:cNvPr>
        <xdr:cNvSpPr/>
      </xdr:nvSpPr>
      <xdr:spPr>
        <a:xfrm>
          <a:off x="8699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26670</xdr:rowOff>
    </xdr:from>
    <xdr:to>
      <xdr:col>50</xdr:col>
      <xdr:colOff>114300</xdr:colOff>
      <xdr:row>85</xdr:row>
      <xdr:rowOff>31242</xdr:rowOff>
    </xdr:to>
    <xdr:cxnSp macro="">
      <xdr:nvCxnSpPr>
        <xdr:cNvPr id="366" name="直線コネクタ 365">
          <a:extLst>
            <a:ext uri="{FF2B5EF4-FFF2-40B4-BE49-F238E27FC236}">
              <a16:creationId xmlns:a16="http://schemas.microsoft.com/office/drawing/2014/main" id="{1232559D-0C7E-47C0-B413-7B20CB8B69B9}"/>
            </a:ext>
          </a:extLst>
        </xdr:cNvPr>
        <xdr:cNvCxnSpPr/>
      </xdr:nvCxnSpPr>
      <xdr:spPr>
        <a:xfrm flipV="1">
          <a:off x="8750300" y="1459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154178</xdr:rowOff>
    </xdr:from>
    <xdr:to>
      <xdr:col>41</xdr:col>
      <xdr:colOff>101600</xdr:colOff>
      <xdr:row>85</xdr:row>
      <xdr:rowOff>84328</xdr:rowOff>
    </xdr:to>
    <xdr:sp macro="" textlink="">
      <xdr:nvSpPr>
        <xdr:cNvPr id="367" name="楕円 366">
          <a:extLst>
            <a:ext uri="{FF2B5EF4-FFF2-40B4-BE49-F238E27FC236}">
              <a16:creationId xmlns:a16="http://schemas.microsoft.com/office/drawing/2014/main" id="{79943700-3D23-431D-BA29-A67DE791E999}"/>
            </a:ext>
          </a:extLst>
        </xdr:cNvPr>
        <xdr:cNvSpPr/>
      </xdr:nvSpPr>
      <xdr:spPr>
        <a:xfrm>
          <a:off x="78105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31242</xdr:rowOff>
    </xdr:from>
    <xdr:to>
      <xdr:col>45</xdr:col>
      <xdr:colOff>177800</xdr:colOff>
      <xdr:row>85</xdr:row>
      <xdr:rowOff>33528</xdr:rowOff>
    </xdr:to>
    <xdr:cxnSp macro="">
      <xdr:nvCxnSpPr>
        <xdr:cNvPr id="368" name="直線コネクタ 367">
          <a:extLst>
            <a:ext uri="{FF2B5EF4-FFF2-40B4-BE49-F238E27FC236}">
              <a16:creationId xmlns:a16="http://schemas.microsoft.com/office/drawing/2014/main" id="{5C3B72AE-A35E-4F98-A9AC-38F4E5E83C4E}"/>
            </a:ext>
          </a:extLst>
        </xdr:cNvPr>
        <xdr:cNvCxnSpPr/>
      </xdr:nvCxnSpPr>
      <xdr:spPr>
        <a:xfrm flipV="1">
          <a:off x="7861300" y="146044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158750</xdr:rowOff>
    </xdr:from>
    <xdr:to>
      <xdr:col>36</xdr:col>
      <xdr:colOff>165100</xdr:colOff>
      <xdr:row>85</xdr:row>
      <xdr:rowOff>88900</xdr:rowOff>
    </xdr:to>
    <xdr:sp macro="" textlink="">
      <xdr:nvSpPr>
        <xdr:cNvPr id="369" name="楕円 368">
          <a:extLst>
            <a:ext uri="{FF2B5EF4-FFF2-40B4-BE49-F238E27FC236}">
              <a16:creationId xmlns:a16="http://schemas.microsoft.com/office/drawing/2014/main" id="{73C1D069-73F1-4525-851B-D8DAF6660A84}"/>
            </a:ext>
          </a:extLst>
        </xdr:cNvPr>
        <xdr:cNvSpPr/>
      </xdr:nvSpPr>
      <xdr:spPr>
        <a:xfrm>
          <a:off x="6921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33528</xdr:rowOff>
    </xdr:from>
    <xdr:to>
      <xdr:col>41</xdr:col>
      <xdr:colOff>50800</xdr:colOff>
      <xdr:row>85</xdr:row>
      <xdr:rowOff>38100</xdr:rowOff>
    </xdr:to>
    <xdr:cxnSp macro="">
      <xdr:nvCxnSpPr>
        <xdr:cNvPr id="370" name="直線コネクタ 369">
          <a:extLst>
            <a:ext uri="{FF2B5EF4-FFF2-40B4-BE49-F238E27FC236}">
              <a16:creationId xmlns:a16="http://schemas.microsoft.com/office/drawing/2014/main" id="{03AA48DA-2EFB-4D46-B0C2-128534C5E00B}"/>
            </a:ext>
          </a:extLst>
        </xdr:cNvPr>
        <xdr:cNvCxnSpPr/>
      </xdr:nvCxnSpPr>
      <xdr:spPr>
        <a:xfrm flipV="1">
          <a:off x="6972300" y="146067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a:extLst>
            <a:ext uri="{FF2B5EF4-FFF2-40B4-BE49-F238E27FC236}">
              <a16:creationId xmlns:a16="http://schemas.microsoft.com/office/drawing/2014/main" id="{96CF9492-C5BB-4D91-BF83-901E5F62F01B}"/>
            </a:ext>
          </a:extLst>
        </xdr:cNvPr>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72" name="n_2aveValue【福祉施設】&#10;一人当たり面積">
          <a:extLst>
            <a:ext uri="{FF2B5EF4-FFF2-40B4-BE49-F238E27FC236}">
              <a16:creationId xmlns:a16="http://schemas.microsoft.com/office/drawing/2014/main" id="{49097DE4-33D6-494F-9B8B-F9D6F11772F4}"/>
            </a:ext>
          </a:extLst>
        </xdr:cNvPr>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373" name="n_3aveValue【福祉施設】&#10;一人当たり面積">
          <a:extLst>
            <a:ext uri="{FF2B5EF4-FFF2-40B4-BE49-F238E27FC236}">
              <a16:creationId xmlns:a16="http://schemas.microsoft.com/office/drawing/2014/main" id="{29118B16-F2B2-47EF-89B9-81B61F88CA32}"/>
            </a:ext>
          </a:extLst>
        </xdr:cNvPr>
        <xdr:cNvSpPr txBox="1"/>
      </xdr:nvSpPr>
      <xdr:spPr>
        <a:xfrm>
          <a:off x="7626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137431</xdr:rowOff>
    </xdr:from>
    <xdr:ext cx="469744" cy="259045"/>
    <xdr:sp macro="" textlink="">
      <xdr:nvSpPr>
        <xdr:cNvPr id="374" name="n_4aveValue【福祉施設】&#10;一人当たり面積">
          <a:extLst>
            <a:ext uri="{FF2B5EF4-FFF2-40B4-BE49-F238E27FC236}">
              <a16:creationId xmlns:a16="http://schemas.microsoft.com/office/drawing/2014/main" id="{CF4DE063-548E-4C16-B1A3-22AD7CC4EE38}"/>
            </a:ext>
          </a:extLst>
        </xdr:cNvPr>
        <xdr:cNvSpPr txBox="1"/>
      </xdr:nvSpPr>
      <xdr:spPr>
        <a:xfrm>
          <a:off x="6737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68597</xdr:rowOff>
    </xdr:from>
    <xdr:ext cx="469744" cy="259045"/>
    <xdr:sp macro="" textlink="">
      <xdr:nvSpPr>
        <xdr:cNvPr id="375" name="n_1mainValue【福祉施設】&#10;一人当たり面積">
          <a:extLst>
            <a:ext uri="{FF2B5EF4-FFF2-40B4-BE49-F238E27FC236}">
              <a16:creationId xmlns:a16="http://schemas.microsoft.com/office/drawing/2014/main" id="{1E1DFF30-ED61-4584-A221-99AFE420BF70}"/>
            </a:ext>
          </a:extLst>
        </xdr:cNvPr>
        <xdr:cNvSpPr txBox="1"/>
      </xdr:nvSpPr>
      <xdr:spPr>
        <a:xfrm>
          <a:off x="9391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73169</xdr:rowOff>
    </xdr:from>
    <xdr:ext cx="469744" cy="259045"/>
    <xdr:sp macro="" textlink="">
      <xdr:nvSpPr>
        <xdr:cNvPr id="376" name="n_2mainValue【福祉施設】&#10;一人当たり面積">
          <a:extLst>
            <a:ext uri="{FF2B5EF4-FFF2-40B4-BE49-F238E27FC236}">
              <a16:creationId xmlns:a16="http://schemas.microsoft.com/office/drawing/2014/main" id="{EDA527A8-92BF-458A-9581-CB7932C7F1E6}"/>
            </a:ext>
          </a:extLst>
        </xdr:cNvPr>
        <xdr:cNvSpPr txBox="1"/>
      </xdr:nvSpPr>
      <xdr:spPr>
        <a:xfrm>
          <a:off x="8515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75455</xdr:rowOff>
    </xdr:from>
    <xdr:ext cx="469744" cy="259045"/>
    <xdr:sp macro="" textlink="">
      <xdr:nvSpPr>
        <xdr:cNvPr id="377" name="n_3mainValue【福祉施設】&#10;一人当たり面積">
          <a:extLst>
            <a:ext uri="{FF2B5EF4-FFF2-40B4-BE49-F238E27FC236}">
              <a16:creationId xmlns:a16="http://schemas.microsoft.com/office/drawing/2014/main" id="{053B1895-712E-4212-85C5-CCF23734ABC2}"/>
            </a:ext>
          </a:extLst>
        </xdr:cNvPr>
        <xdr:cNvSpPr txBox="1"/>
      </xdr:nvSpPr>
      <xdr:spPr>
        <a:xfrm>
          <a:off x="7626427" y="146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80027</xdr:rowOff>
    </xdr:from>
    <xdr:ext cx="469744" cy="259045"/>
    <xdr:sp macro="" textlink="">
      <xdr:nvSpPr>
        <xdr:cNvPr id="378" name="n_4mainValue【福祉施設】&#10;一人当たり面積">
          <a:extLst>
            <a:ext uri="{FF2B5EF4-FFF2-40B4-BE49-F238E27FC236}">
              <a16:creationId xmlns:a16="http://schemas.microsoft.com/office/drawing/2014/main" id="{648BEC9D-7EA2-46CC-A02B-78573067D2AF}"/>
            </a:ext>
          </a:extLst>
        </xdr:cNvPr>
        <xdr:cNvSpPr txBox="1"/>
      </xdr:nvSpPr>
      <xdr:spPr>
        <a:xfrm>
          <a:off x="6737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1C7C56E2-269A-44B4-8853-F06516C3572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96D8CAC4-174F-4060-99E7-E1470178E5F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ABE44C70-7FD1-4982-B000-E364C5DEADE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C6450BD8-1673-442F-BB37-4DF033DA19C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49CC7734-E28D-4244-A3EB-77FE449907C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840F3D6-83D1-467F-B820-8FD6B81DB89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94970377-F031-47AA-8AC9-6261F8C50B4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13B2C917-5306-4B6C-8B89-5CC5C9023CD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C309DCE2-473B-44FC-9F63-6D810DDBF7C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1393A7B7-E622-4DD2-82F6-392B7C7C12D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B2F870CB-98BB-4C64-9B7C-F7313147F0F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8AD9D522-40D9-41F0-AD62-4A6551B594C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44DCC36D-1BBB-429F-9195-95ECF699218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FA7CF90F-F3FE-4AC4-9CD2-8077BA025D5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42E772B3-9A2C-4FC7-B47E-25EBE4BA653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2F9B6A32-6EC0-4DB5-98B3-AE25567B37E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DE688AA1-6D79-4731-A461-BC3514759B1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B398EF4C-EA15-41FD-83FB-CD1035C96DC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BD3E69F3-779F-4249-945E-8D068D629C1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7D1F97A8-5626-49A9-ABA8-5A79D1737CB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12ECB3C7-ABC2-40BD-9F01-75E07613E80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401FE369-55EA-4999-96FF-443B7939BB6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57902913-AD6A-49FF-AF5D-733918EABCCE}"/>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7739D79D-E778-4170-A673-8BFC5C6FA37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112A7799-8B37-4E4D-82D3-E73BAB4C746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a:extLst>
            <a:ext uri="{FF2B5EF4-FFF2-40B4-BE49-F238E27FC236}">
              <a16:creationId xmlns:a16="http://schemas.microsoft.com/office/drawing/2014/main" id="{600C2F9F-3280-4336-ACB0-020D0E6420DE}"/>
            </a:ext>
          </a:extLst>
        </xdr:cNvPr>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3B2D54A2-A5E3-4E23-B2AC-95E2A645CE27}"/>
            </a:ext>
          </a:extLst>
        </xdr:cNvPr>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a:extLst>
            <a:ext uri="{FF2B5EF4-FFF2-40B4-BE49-F238E27FC236}">
              <a16:creationId xmlns:a16="http://schemas.microsoft.com/office/drawing/2014/main" id="{4F98555E-7975-45A7-BA04-179A1F66ABB9}"/>
            </a:ext>
          </a:extLst>
        </xdr:cNvPr>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9BF803E5-D042-4FDA-BE77-A3B063E4AB36}"/>
            </a:ext>
          </a:extLst>
        </xdr:cNvPr>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a:extLst>
            <a:ext uri="{FF2B5EF4-FFF2-40B4-BE49-F238E27FC236}">
              <a16:creationId xmlns:a16="http://schemas.microsoft.com/office/drawing/2014/main" id="{284BE6B8-D5CE-4C24-9027-850B42295FCF}"/>
            </a:ext>
          </a:extLst>
        </xdr:cNvPr>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A40F669A-A83B-47E2-96C4-34019DE4E207}"/>
            </a:ext>
          </a:extLst>
        </xdr:cNvPr>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a:extLst>
            <a:ext uri="{FF2B5EF4-FFF2-40B4-BE49-F238E27FC236}">
              <a16:creationId xmlns:a16="http://schemas.microsoft.com/office/drawing/2014/main" id="{E2FA9B69-F235-445A-88CB-3FA66C620A23}"/>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a:extLst>
            <a:ext uri="{FF2B5EF4-FFF2-40B4-BE49-F238E27FC236}">
              <a16:creationId xmlns:a16="http://schemas.microsoft.com/office/drawing/2014/main" id="{9EB4D72F-C229-4572-8B51-C67533345F98}"/>
            </a:ext>
          </a:extLst>
        </xdr:cNvPr>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a:extLst>
            <a:ext uri="{FF2B5EF4-FFF2-40B4-BE49-F238E27FC236}">
              <a16:creationId xmlns:a16="http://schemas.microsoft.com/office/drawing/2014/main" id="{CC221C48-7F27-4821-98CE-1CBB3BCD0671}"/>
            </a:ext>
          </a:extLst>
        </xdr:cNvPr>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a:extLst>
            <a:ext uri="{FF2B5EF4-FFF2-40B4-BE49-F238E27FC236}">
              <a16:creationId xmlns:a16="http://schemas.microsoft.com/office/drawing/2014/main" id="{4D534F05-13B1-4411-9CF1-B545076B3963}"/>
            </a:ext>
          </a:extLst>
        </xdr:cNvPr>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a:extLst>
            <a:ext uri="{FF2B5EF4-FFF2-40B4-BE49-F238E27FC236}">
              <a16:creationId xmlns:a16="http://schemas.microsoft.com/office/drawing/2014/main" id="{11B9BB3F-28A1-4342-843D-D7C1402E8BBD}"/>
            </a:ext>
          </a:extLst>
        </xdr:cNvPr>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17D315E0-0923-4BD9-B6C7-3182B7DDC92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2D77CD67-6911-4BF6-BC09-137F58B35FE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032F409-E92A-478B-88F4-D21C0E2FBFF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10B4FA35-375A-4866-B46A-4ADB062DEAC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DEDA90A-4903-430E-A655-583B36A1DA8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48261</xdr:rowOff>
    </xdr:from>
    <xdr:to>
      <xdr:col>24</xdr:col>
      <xdr:colOff>114300</xdr:colOff>
      <xdr:row>104</xdr:row>
      <xdr:rowOff>149861</xdr:rowOff>
    </xdr:to>
    <xdr:sp macro="" textlink="">
      <xdr:nvSpPr>
        <xdr:cNvPr id="420" name="楕円 419">
          <a:extLst>
            <a:ext uri="{FF2B5EF4-FFF2-40B4-BE49-F238E27FC236}">
              <a16:creationId xmlns:a16="http://schemas.microsoft.com/office/drawing/2014/main" id="{A6B29BE8-F7C8-49A1-BB11-48DF6E3592AA}"/>
            </a:ext>
          </a:extLst>
        </xdr:cNvPr>
        <xdr:cNvSpPr/>
      </xdr:nvSpPr>
      <xdr:spPr>
        <a:xfrm>
          <a:off x="4584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71138</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23AE168E-46EC-45A0-9D1E-339AFFF5C704}"/>
            </a:ext>
          </a:extLst>
        </xdr:cNvPr>
        <xdr:cNvSpPr txBox="1"/>
      </xdr:nvSpPr>
      <xdr:spPr>
        <a:xfrm>
          <a:off x="4673600"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22134</xdr:rowOff>
    </xdr:from>
    <xdr:to>
      <xdr:col>20</xdr:col>
      <xdr:colOff>38100</xdr:colOff>
      <xdr:row>104</xdr:row>
      <xdr:rowOff>123734</xdr:rowOff>
    </xdr:to>
    <xdr:sp macro="" textlink="">
      <xdr:nvSpPr>
        <xdr:cNvPr id="422" name="楕円 421">
          <a:extLst>
            <a:ext uri="{FF2B5EF4-FFF2-40B4-BE49-F238E27FC236}">
              <a16:creationId xmlns:a16="http://schemas.microsoft.com/office/drawing/2014/main" id="{79E705D0-5D53-462F-A5EF-CA9F8131C035}"/>
            </a:ext>
          </a:extLst>
        </xdr:cNvPr>
        <xdr:cNvSpPr/>
      </xdr:nvSpPr>
      <xdr:spPr>
        <a:xfrm>
          <a:off x="3746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72934</xdr:rowOff>
    </xdr:from>
    <xdr:to>
      <xdr:col>24</xdr:col>
      <xdr:colOff>63500</xdr:colOff>
      <xdr:row>104</xdr:row>
      <xdr:rowOff>99061</xdr:rowOff>
    </xdr:to>
    <xdr:cxnSp macro="">
      <xdr:nvCxnSpPr>
        <xdr:cNvPr id="423" name="直線コネクタ 422">
          <a:extLst>
            <a:ext uri="{FF2B5EF4-FFF2-40B4-BE49-F238E27FC236}">
              <a16:creationId xmlns:a16="http://schemas.microsoft.com/office/drawing/2014/main" id="{B91E7978-8A0E-4BCC-9FF2-0DBEAF5A5FB4}"/>
            </a:ext>
          </a:extLst>
        </xdr:cNvPr>
        <xdr:cNvCxnSpPr/>
      </xdr:nvCxnSpPr>
      <xdr:spPr>
        <a:xfrm>
          <a:off x="3797300" y="17903734"/>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159294</xdr:rowOff>
    </xdr:from>
    <xdr:to>
      <xdr:col>15</xdr:col>
      <xdr:colOff>101600</xdr:colOff>
      <xdr:row>104</xdr:row>
      <xdr:rowOff>89444</xdr:rowOff>
    </xdr:to>
    <xdr:sp macro="" textlink="">
      <xdr:nvSpPr>
        <xdr:cNvPr id="424" name="楕円 423">
          <a:extLst>
            <a:ext uri="{FF2B5EF4-FFF2-40B4-BE49-F238E27FC236}">
              <a16:creationId xmlns:a16="http://schemas.microsoft.com/office/drawing/2014/main" id="{DD93223F-CD0C-4CC3-8C8D-8F886F586456}"/>
            </a:ext>
          </a:extLst>
        </xdr:cNvPr>
        <xdr:cNvSpPr/>
      </xdr:nvSpPr>
      <xdr:spPr>
        <a:xfrm>
          <a:off x="2857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38644</xdr:rowOff>
    </xdr:from>
    <xdr:to>
      <xdr:col>19</xdr:col>
      <xdr:colOff>177800</xdr:colOff>
      <xdr:row>104</xdr:row>
      <xdr:rowOff>72934</xdr:rowOff>
    </xdr:to>
    <xdr:cxnSp macro="">
      <xdr:nvCxnSpPr>
        <xdr:cNvPr id="425" name="直線コネクタ 424">
          <a:extLst>
            <a:ext uri="{FF2B5EF4-FFF2-40B4-BE49-F238E27FC236}">
              <a16:creationId xmlns:a16="http://schemas.microsoft.com/office/drawing/2014/main" id="{C3892680-E2D2-4310-A31B-A56FC2C6BC1E}"/>
            </a:ext>
          </a:extLst>
        </xdr:cNvPr>
        <xdr:cNvCxnSpPr/>
      </xdr:nvCxnSpPr>
      <xdr:spPr>
        <a:xfrm>
          <a:off x="2908300" y="178694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125005</xdr:rowOff>
    </xdr:from>
    <xdr:to>
      <xdr:col>10</xdr:col>
      <xdr:colOff>165100</xdr:colOff>
      <xdr:row>104</xdr:row>
      <xdr:rowOff>55155</xdr:rowOff>
    </xdr:to>
    <xdr:sp macro="" textlink="">
      <xdr:nvSpPr>
        <xdr:cNvPr id="426" name="楕円 425">
          <a:extLst>
            <a:ext uri="{FF2B5EF4-FFF2-40B4-BE49-F238E27FC236}">
              <a16:creationId xmlns:a16="http://schemas.microsoft.com/office/drawing/2014/main" id="{B3B58AAD-34B5-4AF7-87BF-E826A1DE2055}"/>
            </a:ext>
          </a:extLst>
        </xdr:cNvPr>
        <xdr:cNvSpPr/>
      </xdr:nvSpPr>
      <xdr:spPr>
        <a:xfrm>
          <a:off x="1968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4355</xdr:rowOff>
    </xdr:from>
    <xdr:to>
      <xdr:col>15</xdr:col>
      <xdr:colOff>50800</xdr:colOff>
      <xdr:row>104</xdr:row>
      <xdr:rowOff>38644</xdr:rowOff>
    </xdr:to>
    <xdr:cxnSp macro="">
      <xdr:nvCxnSpPr>
        <xdr:cNvPr id="427" name="直線コネクタ 426">
          <a:extLst>
            <a:ext uri="{FF2B5EF4-FFF2-40B4-BE49-F238E27FC236}">
              <a16:creationId xmlns:a16="http://schemas.microsoft.com/office/drawing/2014/main" id="{CE16AEBB-BD27-4E99-A69B-B6F44E24087A}"/>
            </a:ext>
          </a:extLst>
        </xdr:cNvPr>
        <xdr:cNvCxnSpPr/>
      </xdr:nvCxnSpPr>
      <xdr:spPr>
        <a:xfrm>
          <a:off x="2019300" y="178351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97245</xdr:rowOff>
    </xdr:from>
    <xdr:to>
      <xdr:col>6</xdr:col>
      <xdr:colOff>38100</xdr:colOff>
      <xdr:row>104</xdr:row>
      <xdr:rowOff>27395</xdr:rowOff>
    </xdr:to>
    <xdr:sp macro="" textlink="">
      <xdr:nvSpPr>
        <xdr:cNvPr id="428" name="楕円 427">
          <a:extLst>
            <a:ext uri="{FF2B5EF4-FFF2-40B4-BE49-F238E27FC236}">
              <a16:creationId xmlns:a16="http://schemas.microsoft.com/office/drawing/2014/main" id="{9A48A8F0-1C39-42AD-A55A-2FDAB6F53655}"/>
            </a:ext>
          </a:extLst>
        </xdr:cNvPr>
        <xdr:cNvSpPr/>
      </xdr:nvSpPr>
      <xdr:spPr>
        <a:xfrm>
          <a:off x="1079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148045</xdr:rowOff>
    </xdr:from>
    <xdr:to>
      <xdr:col>10</xdr:col>
      <xdr:colOff>114300</xdr:colOff>
      <xdr:row>104</xdr:row>
      <xdr:rowOff>4355</xdr:rowOff>
    </xdr:to>
    <xdr:cxnSp macro="">
      <xdr:nvCxnSpPr>
        <xdr:cNvPr id="429" name="直線コネクタ 428">
          <a:extLst>
            <a:ext uri="{FF2B5EF4-FFF2-40B4-BE49-F238E27FC236}">
              <a16:creationId xmlns:a16="http://schemas.microsoft.com/office/drawing/2014/main" id="{003BA1BA-45AA-4919-97BA-FB800A0A8E2D}"/>
            </a:ext>
          </a:extLst>
        </xdr:cNvPr>
        <xdr:cNvCxnSpPr/>
      </xdr:nvCxnSpPr>
      <xdr:spPr>
        <a:xfrm>
          <a:off x="1130300" y="17807395"/>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10358</xdr:rowOff>
    </xdr:from>
    <xdr:ext cx="405111" cy="259045"/>
    <xdr:sp macro="" textlink="">
      <xdr:nvSpPr>
        <xdr:cNvPr id="430" name="n_1aveValue【市民会館】&#10;有形固定資産減価償却率">
          <a:extLst>
            <a:ext uri="{FF2B5EF4-FFF2-40B4-BE49-F238E27FC236}">
              <a16:creationId xmlns:a16="http://schemas.microsoft.com/office/drawing/2014/main" id="{B28A5EB9-843C-4E36-93E6-32813B091453}"/>
            </a:ext>
          </a:extLst>
        </xdr:cNvPr>
        <xdr:cNvSpPr txBox="1"/>
      </xdr:nvSpPr>
      <xdr:spPr>
        <a:xfrm>
          <a:off x="35820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33219</xdr:rowOff>
    </xdr:from>
    <xdr:ext cx="405111" cy="259045"/>
    <xdr:sp macro="" textlink="">
      <xdr:nvSpPr>
        <xdr:cNvPr id="431" name="n_2aveValue【市民会館】&#10;有形固定資産減価償却率">
          <a:extLst>
            <a:ext uri="{FF2B5EF4-FFF2-40B4-BE49-F238E27FC236}">
              <a16:creationId xmlns:a16="http://schemas.microsoft.com/office/drawing/2014/main" id="{4C8C0600-4E1A-41F7-B8D0-227A35940F17}"/>
            </a:ext>
          </a:extLst>
        </xdr:cNvPr>
        <xdr:cNvSpPr txBox="1"/>
      </xdr:nvSpPr>
      <xdr:spPr>
        <a:xfrm>
          <a:off x="2705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150784</xdr:rowOff>
    </xdr:from>
    <xdr:ext cx="405111" cy="259045"/>
    <xdr:sp macro="" textlink="">
      <xdr:nvSpPr>
        <xdr:cNvPr id="432" name="n_3aveValue【市民会館】&#10;有形固定資産減価償却率">
          <a:extLst>
            <a:ext uri="{FF2B5EF4-FFF2-40B4-BE49-F238E27FC236}">
              <a16:creationId xmlns:a16="http://schemas.microsoft.com/office/drawing/2014/main" id="{52B7F30F-B6D1-4289-B6AB-B1E89FD54350}"/>
            </a:ext>
          </a:extLst>
        </xdr:cNvPr>
        <xdr:cNvSpPr txBox="1"/>
      </xdr:nvSpPr>
      <xdr:spPr>
        <a:xfrm>
          <a:off x="1816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160582</xdr:rowOff>
    </xdr:from>
    <xdr:ext cx="405111" cy="259045"/>
    <xdr:sp macro="" textlink="">
      <xdr:nvSpPr>
        <xdr:cNvPr id="433" name="n_4aveValue【市民会館】&#10;有形固定資産減価償却率">
          <a:extLst>
            <a:ext uri="{FF2B5EF4-FFF2-40B4-BE49-F238E27FC236}">
              <a16:creationId xmlns:a16="http://schemas.microsoft.com/office/drawing/2014/main" id="{BAB7E6D0-21D2-488D-80D0-EC93FF662126}"/>
            </a:ext>
          </a:extLst>
        </xdr:cNvPr>
        <xdr:cNvSpPr txBox="1"/>
      </xdr:nvSpPr>
      <xdr:spPr>
        <a:xfrm>
          <a:off x="927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140261</xdr:rowOff>
    </xdr:from>
    <xdr:ext cx="405111" cy="259045"/>
    <xdr:sp macro="" textlink="">
      <xdr:nvSpPr>
        <xdr:cNvPr id="434" name="n_1mainValue【市民会館】&#10;有形固定資産減価償却率">
          <a:extLst>
            <a:ext uri="{FF2B5EF4-FFF2-40B4-BE49-F238E27FC236}">
              <a16:creationId xmlns:a16="http://schemas.microsoft.com/office/drawing/2014/main" id="{9DC597CB-75A9-497D-96EC-EC35765952A7}"/>
            </a:ext>
          </a:extLst>
        </xdr:cNvPr>
        <xdr:cNvSpPr txBox="1"/>
      </xdr:nvSpPr>
      <xdr:spPr>
        <a:xfrm>
          <a:off x="3582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435" name="n_2mainValue【市民会館】&#10;有形固定資産減価償却率">
          <a:extLst>
            <a:ext uri="{FF2B5EF4-FFF2-40B4-BE49-F238E27FC236}">
              <a16:creationId xmlns:a16="http://schemas.microsoft.com/office/drawing/2014/main" id="{0D565674-67D3-407E-BCC2-CC6C807386B0}"/>
            </a:ext>
          </a:extLst>
        </xdr:cNvPr>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71682</xdr:rowOff>
    </xdr:from>
    <xdr:ext cx="405111" cy="259045"/>
    <xdr:sp macro="" textlink="">
      <xdr:nvSpPr>
        <xdr:cNvPr id="436" name="n_3mainValue【市民会館】&#10;有形固定資産減価償却率">
          <a:extLst>
            <a:ext uri="{FF2B5EF4-FFF2-40B4-BE49-F238E27FC236}">
              <a16:creationId xmlns:a16="http://schemas.microsoft.com/office/drawing/2014/main" id="{677BB60D-BE4D-420E-A4B3-56972529D3A6}"/>
            </a:ext>
          </a:extLst>
        </xdr:cNvPr>
        <xdr:cNvSpPr txBox="1"/>
      </xdr:nvSpPr>
      <xdr:spPr>
        <a:xfrm>
          <a:off x="18167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43922</xdr:rowOff>
    </xdr:from>
    <xdr:ext cx="405111" cy="259045"/>
    <xdr:sp macro="" textlink="">
      <xdr:nvSpPr>
        <xdr:cNvPr id="437" name="n_4mainValue【市民会館】&#10;有形固定資産減価償却率">
          <a:extLst>
            <a:ext uri="{FF2B5EF4-FFF2-40B4-BE49-F238E27FC236}">
              <a16:creationId xmlns:a16="http://schemas.microsoft.com/office/drawing/2014/main" id="{D7C6EAF0-1DFC-47AD-96A8-E6E79789A196}"/>
            </a:ext>
          </a:extLst>
        </xdr:cNvPr>
        <xdr:cNvSpPr txBox="1"/>
      </xdr:nvSpPr>
      <xdr:spPr>
        <a:xfrm>
          <a:off x="9277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655A0161-A60B-4175-94CE-DE2A27C0E38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CB03CFB4-1F38-4115-AE31-D67CF30C1E8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3D7BA32A-CD47-4CE0-A61D-5E07EB23C05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98DACC3A-33D2-4728-B44E-F44B0AAF1DC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748B3F18-04F5-4217-AD8A-79295B8E6A9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AD4AA0DE-19DF-460C-AC45-84592125ECE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D97CD96-7BB1-498C-B3C5-D8548DE4511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152322EE-ED5A-4A28-825B-3B2BCC7B6BF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ADCD3A95-7DB0-4F67-9427-8243978512E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927AC48E-5E81-4198-BDAA-A0944B68EFC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E1FAB505-F659-4A1F-A320-0917217ED4E3}"/>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E8169C8C-4948-4385-8E8A-5D171995039F}"/>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5018E9FB-1366-4C2B-9BA4-B16EDFC45D4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7EE2605B-F602-4D85-B5F8-ACAC1365E29E}"/>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3A178B72-208C-4C37-93B8-B760A665092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50350707-5675-463A-96F6-951E60DEA84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1503ABEA-471F-47D5-BDCF-FDE0DF164E2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15F31F5-2E93-4A3F-9372-743681CE47F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88AFFB7D-7746-4F91-833D-C09A3E562F6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1E6153A2-5E0E-480E-9787-3848DD3780C3}"/>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AF6077D4-A606-45ED-B468-2841009414D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5451EAC9-C3DA-44B1-A83F-6D70C1278F8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2847EC99-921F-422A-AC1C-9434792587F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a:extLst>
            <a:ext uri="{FF2B5EF4-FFF2-40B4-BE49-F238E27FC236}">
              <a16:creationId xmlns:a16="http://schemas.microsoft.com/office/drawing/2014/main" id="{710A16C3-5E5F-4A6F-9B16-53BC52D825C4}"/>
            </a:ext>
          </a:extLst>
        </xdr:cNvPr>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a:extLst>
            <a:ext uri="{FF2B5EF4-FFF2-40B4-BE49-F238E27FC236}">
              <a16:creationId xmlns:a16="http://schemas.microsoft.com/office/drawing/2014/main" id="{F8C0A26B-B521-462E-95AA-F74558A0C7AC}"/>
            </a:ext>
          </a:extLst>
        </xdr:cNvPr>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a:extLst>
            <a:ext uri="{FF2B5EF4-FFF2-40B4-BE49-F238E27FC236}">
              <a16:creationId xmlns:a16="http://schemas.microsoft.com/office/drawing/2014/main" id="{38016E2D-6F15-4656-BEAA-1C50C3D45394}"/>
            </a:ext>
          </a:extLst>
        </xdr:cNvPr>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a:extLst>
            <a:ext uri="{FF2B5EF4-FFF2-40B4-BE49-F238E27FC236}">
              <a16:creationId xmlns:a16="http://schemas.microsoft.com/office/drawing/2014/main" id="{C431F07D-468E-4F35-80A1-D7BF59777BD2}"/>
            </a:ext>
          </a:extLst>
        </xdr:cNvPr>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a:extLst>
            <a:ext uri="{FF2B5EF4-FFF2-40B4-BE49-F238E27FC236}">
              <a16:creationId xmlns:a16="http://schemas.microsoft.com/office/drawing/2014/main" id="{8FF654C4-4A9D-4A19-87B8-2EA8411AAF75}"/>
            </a:ext>
          </a:extLst>
        </xdr:cNvPr>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6" name="【市民会館】&#10;一人当たり面積平均値テキスト">
          <a:extLst>
            <a:ext uri="{FF2B5EF4-FFF2-40B4-BE49-F238E27FC236}">
              <a16:creationId xmlns:a16="http://schemas.microsoft.com/office/drawing/2014/main" id="{24B5D1CB-AE37-4C15-B41C-9E10E5DB14BC}"/>
            </a:ext>
          </a:extLst>
        </xdr:cNvPr>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a:extLst>
            <a:ext uri="{FF2B5EF4-FFF2-40B4-BE49-F238E27FC236}">
              <a16:creationId xmlns:a16="http://schemas.microsoft.com/office/drawing/2014/main" id="{31CF9329-8569-4DEA-BF6C-5F015712849F}"/>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a:extLst>
            <a:ext uri="{FF2B5EF4-FFF2-40B4-BE49-F238E27FC236}">
              <a16:creationId xmlns:a16="http://schemas.microsoft.com/office/drawing/2014/main" id="{647CB4E5-DC1B-4E6D-98E3-DC11681D5AA8}"/>
            </a:ext>
          </a:extLst>
        </xdr:cNvPr>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963603A0-6809-45A3-8BC6-7864B231510F}"/>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a:extLst>
            <a:ext uri="{FF2B5EF4-FFF2-40B4-BE49-F238E27FC236}">
              <a16:creationId xmlns:a16="http://schemas.microsoft.com/office/drawing/2014/main" id="{4F570506-A0F6-488F-9A4F-77CDBD79F5BB}"/>
            </a:ext>
          </a:extLst>
        </xdr:cNvPr>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a:extLst>
            <a:ext uri="{FF2B5EF4-FFF2-40B4-BE49-F238E27FC236}">
              <a16:creationId xmlns:a16="http://schemas.microsoft.com/office/drawing/2014/main" id="{620C1367-9A08-437A-82B3-006742905204}"/>
            </a:ext>
          </a:extLst>
        </xdr:cNvPr>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3206DAB5-1D26-4D9E-840D-88217241CC7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F9FBA7E0-B898-44AF-9A88-E17F47EC072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76FA014C-BA30-4BA5-80A9-7F17084B741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7F0E4A8D-FB23-41F6-97A8-337319DF73F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6E0833A8-D3A7-439B-A2DB-801AF7CA3EC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77" name="楕円 476">
          <a:extLst>
            <a:ext uri="{FF2B5EF4-FFF2-40B4-BE49-F238E27FC236}">
              <a16:creationId xmlns:a16="http://schemas.microsoft.com/office/drawing/2014/main" id="{B564E0D4-4719-47A6-AD56-A4AFD18211C5}"/>
            </a:ext>
          </a:extLst>
        </xdr:cNvPr>
        <xdr:cNvSpPr/>
      </xdr:nvSpPr>
      <xdr:spPr>
        <a:xfrm>
          <a:off x="104267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74947</xdr:rowOff>
    </xdr:from>
    <xdr:ext cx="469744" cy="259045"/>
    <xdr:sp macro="" textlink="">
      <xdr:nvSpPr>
        <xdr:cNvPr id="478" name="【市民会館】&#10;一人当たり面積該当値テキスト">
          <a:extLst>
            <a:ext uri="{FF2B5EF4-FFF2-40B4-BE49-F238E27FC236}">
              <a16:creationId xmlns:a16="http://schemas.microsoft.com/office/drawing/2014/main" id="{EC898F94-1E88-491F-824B-2AE15C508C82}"/>
            </a:ext>
          </a:extLst>
        </xdr:cNvPr>
        <xdr:cNvSpPr txBox="1"/>
      </xdr:nvSpPr>
      <xdr:spPr>
        <a:xfrm>
          <a:off x="10515600"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61595</xdr:rowOff>
    </xdr:from>
    <xdr:to>
      <xdr:col>50</xdr:col>
      <xdr:colOff>165100</xdr:colOff>
      <xdr:row>105</xdr:row>
      <xdr:rowOff>163195</xdr:rowOff>
    </xdr:to>
    <xdr:sp macro="" textlink="">
      <xdr:nvSpPr>
        <xdr:cNvPr id="479" name="楕円 478">
          <a:extLst>
            <a:ext uri="{FF2B5EF4-FFF2-40B4-BE49-F238E27FC236}">
              <a16:creationId xmlns:a16="http://schemas.microsoft.com/office/drawing/2014/main" id="{3EB7C303-E7C4-4C6A-9C50-121599CF4D67}"/>
            </a:ext>
          </a:extLst>
        </xdr:cNvPr>
        <xdr:cNvSpPr/>
      </xdr:nvSpPr>
      <xdr:spPr>
        <a:xfrm>
          <a:off x="9588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102870</xdr:rowOff>
    </xdr:from>
    <xdr:to>
      <xdr:col>55</xdr:col>
      <xdr:colOff>0</xdr:colOff>
      <xdr:row>105</xdr:row>
      <xdr:rowOff>112395</xdr:rowOff>
    </xdr:to>
    <xdr:cxnSp macro="">
      <xdr:nvCxnSpPr>
        <xdr:cNvPr id="480" name="直線コネクタ 479">
          <a:extLst>
            <a:ext uri="{FF2B5EF4-FFF2-40B4-BE49-F238E27FC236}">
              <a16:creationId xmlns:a16="http://schemas.microsoft.com/office/drawing/2014/main" id="{13965050-B29E-4207-A2ED-57C2BCA9315F}"/>
            </a:ext>
          </a:extLst>
        </xdr:cNvPr>
        <xdr:cNvCxnSpPr/>
      </xdr:nvCxnSpPr>
      <xdr:spPr>
        <a:xfrm flipV="1">
          <a:off x="9639300" y="1810512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71120</xdr:rowOff>
    </xdr:from>
    <xdr:to>
      <xdr:col>46</xdr:col>
      <xdr:colOff>38100</xdr:colOff>
      <xdr:row>106</xdr:row>
      <xdr:rowOff>1270</xdr:rowOff>
    </xdr:to>
    <xdr:sp macro="" textlink="">
      <xdr:nvSpPr>
        <xdr:cNvPr id="481" name="楕円 480">
          <a:extLst>
            <a:ext uri="{FF2B5EF4-FFF2-40B4-BE49-F238E27FC236}">
              <a16:creationId xmlns:a16="http://schemas.microsoft.com/office/drawing/2014/main" id="{B43509FF-5918-4003-9620-E34B1961ED41}"/>
            </a:ext>
          </a:extLst>
        </xdr:cNvPr>
        <xdr:cNvSpPr/>
      </xdr:nvSpPr>
      <xdr:spPr>
        <a:xfrm>
          <a:off x="8699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112395</xdr:rowOff>
    </xdr:from>
    <xdr:to>
      <xdr:col>50</xdr:col>
      <xdr:colOff>114300</xdr:colOff>
      <xdr:row>105</xdr:row>
      <xdr:rowOff>121920</xdr:rowOff>
    </xdr:to>
    <xdr:cxnSp macro="">
      <xdr:nvCxnSpPr>
        <xdr:cNvPr id="482" name="直線コネクタ 481">
          <a:extLst>
            <a:ext uri="{FF2B5EF4-FFF2-40B4-BE49-F238E27FC236}">
              <a16:creationId xmlns:a16="http://schemas.microsoft.com/office/drawing/2014/main" id="{ED58FA46-01FC-4FFC-8A9A-E45D0695AC49}"/>
            </a:ext>
          </a:extLst>
        </xdr:cNvPr>
        <xdr:cNvCxnSpPr/>
      </xdr:nvCxnSpPr>
      <xdr:spPr>
        <a:xfrm flipV="1">
          <a:off x="8750300" y="181146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80645</xdr:rowOff>
    </xdr:from>
    <xdr:to>
      <xdr:col>41</xdr:col>
      <xdr:colOff>101600</xdr:colOff>
      <xdr:row>106</xdr:row>
      <xdr:rowOff>10795</xdr:rowOff>
    </xdr:to>
    <xdr:sp macro="" textlink="">
      <xdr:nvSpPr>
        <xdr:cNvPr id="483" name="楕円 482">
          <a:extLst>
            <a:ext uri="{FF2B5EF4-FFF2-40B4-BE49-F238E27FC236}">
              <a16:creationId xmlns:a16="http://schemas.microsoft.com/office/drawing/2014/main" id="{C7077F7A-40A5-41BD-A7A8-7E164F36B9FE}"/>
            </a:ext>
          </a:extLst>
        </xdr:cNvPr>
        <xdr:cNvSpPr/>
      </xdr:nvSpPr>
      <xdr:spPr>
        <a:xfrm>
          <a:off x="7810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121920</xdr:rowOff>
    </xdr:from>
    <xdr:to>
      <xdr:col>45</xdr:col>
      <xdr:colOff>177800</xdr:colOff>
      <xdr:row>105</xdr:row>
      <xdr:rowOff>131445</xdr:rowOff>
    </xdr:to>
    <xdr:cxnSp macro="">
      <xdr:nvCxnSpPr>
        <xdr:cNvPr id="484" name="直線コネクタ 483">
          <a:extLst>
            <a:ext uri="{FF2B5EF4-FFF2-40B4-BE49-F238E27FC236}">
              <a16:creationId xmlns:a16="http://schemas.microsoft.com/office/drawing/2014/main" id="{996F8E16-8131-4A64-83D4-C8E46BFF7D1B}"/>
            </a:ext>
          </a:extLst>
        </xdr:cNvPr>
        <xdr:cNvCxnSpPr/>
      </xdr:nvCxnSpPr>
      <xdr:spPr>
        <a:xfrm flipV="1">
          <a:off x="7861300" y="181241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90170</xdr:rowOff>
    </xdr:from>
    <xdr:to>
      <xdr:col>36</xdr:col>
      <xdr:colOff>165100</xdr:colOff>
      <xdr:row>106</xdr:row>
      <xdr:rowOff>20320</xdr:rowOff>
    </xdr:to>
    <xdr:sp macro="" textlink="">
      <xdr:nvSpPr>
        <xdr:cNvPr id="485" name="楕円 484">
          <a:extLst>
            <a:ext uri="{FF2B5EF4-FFF2-40B4-BE49-F238E27FC236}">
              <a16:creationId xmlns:a16="http://schemas.microsoft.com/office/drawing/2014/main" id="{3D3141B5-E5E4-40FB-8D88-908D7AEF48E9}"/>
            </a:ext>
          </a:extLst>
        </xdr:cNvPr>
        <xdr:cNvSpPr/>
      </xdr:nvSpPr>
      <xdr:spPr>
        <a:xfrm>
          <a:off x="6921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131445</xdr:rowOff>
    </xdr:from>
    <xdr:to>
      <xdr:col>41</xdr:col>
      <xdr:colOff>50800</xdr:colOff>
      <xdr:row>105</xdr:row>
      <xdr:rowOff>140970</xdr:rowOff>
    </xdr:to>
    <xdr:cxnSp macro="">
      <xdr:nvCxnSpPr>
        <xdr:cNvPr id="486" name="直線コネクタ 485">
          <a:extLst>
            <a:ext uri="{FF2B5EF4-FFF2-40B4-BE49-F238E27FC236}">
              <a16:creationId xmlns:a16="http://schemas.microsoft.com/office/drawing/2014/main" id="{7499A1BD-3FC3-4E71-878C-AD875E121DD4}"/>
            </a:ext>
          </a:extLst>
        </xdr:cNvPr>
        <xdr:cNvCxnSpPr/>
      </xdr:nvCxnSpPr>
      <xdr:spPr>
        <a:xfrm flipV="1">
          <a:off x="6972300" y="181336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5732</xdr:rowOff>
    </xdr:from>
    <xdr:ext cx="469744" cy="259045"/>
    <xdr:sp macro="" textlink="">
      <xdr:nvSpPr>
        <xdr:cNvPr id="487" name="n_1aveValue【市民会館】&#10;一人当たり面積">
          <a:extLst>
            <a:ext uri="{FF2B5EF4-FFF2-40B4-BE49-F238E27FC236}">
              <a16:creationId xmlns:a16="http://schemas.microsoft.com/office/drawing/2014/main" id="{6322133C-7DF6-4095-97AF-1205E14B50FF}"/>
            </a:ext>
          </a:extLst>
        </xdr:cNvPr>
        <xdr:cNvSpPr txBox="1"/>
      </xdr:nvSpPr>
      <xdr:spPr>
        <a:xfrm>
          <a:off x="93917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a:extLst>
            <a:ext uri="{FF2B5EF4-FFF2-40B4-BE49-F238E27FC236}">
              <a16:creationId xmlns:a16="http://schemas.microsoft.com/office/drawing/2014/main" id="{880BE2DF-8538-4425-B07F-F667D2454BAC}"/>
            </a:ext>
          </a:extLst>
        </xdr:cNvPr>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11447</xdr:rowOff>
    </xdr:from>
    <xdr:ext cx="469744" cy="259045"/>
    <xdr:sp macro="" textlink="">
      <xdr:nvSpPr>
        <xdr:cNvPr id="489" name="n_3aveValue【市民会館】&#10;一人当たり面積">
          <a:extLst>
            <a:ext uri="{FF2B5EF4-FFF2-40B4-BE49-F238E27FC236}">
              <a16:creationId xmlns:a16="http://schemas.microsoft.com/office/drawing/2014/main" id="{EAFBA2AC-37BC-4A54-9B72-3237FC3EF963}"/>
            </a:ext>
          </a:extLst>
        </xdr:cNvPr>
        <xdr:cNvSpPr txBox="1"/>
      </xdr:nvSpPr>
      <xdr:spPr>
        <a:xfrm>
          <a:off x="7626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13352</xdr:rowOff>
    </xdr:from>
    <xdr:ext cx="469744" cy="259045"/>
    <xdr:sp macro="" textlink="">
      <xdr:nvSpPr>
        <xdr:cNvPr id="490" name="n_4aveValue【市民会館】&#10;一人当たり面積">
          <a:extLst>
            <a:ext uri="{FF2B5EF4-FFF2-40B4-BE49-F238E27FC236}">
              <a16:creationId xmlns:a16="http://schemas.microsoft.com/office/drawing/2014/main" id="{CBFFEE62-9769-4420-ABE6-3BBD2F14BC73}"/>
            </a:ext>
          </a:extLst>
        </xdr:cNvPr>
        <xdr:cNvSpPr txBox="1"/>
      </xdr:nvSpPr>
      <xdr:spPr>
        <a:xfrm>
          <a:off x="6737427"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8272</xdr:rowOff>
    </xdr:from>
    <xdr:ext cx="469744" cy="259045"/>
    <xdr:sp macro="" textlink="">
      <xdr:nvSpPr>
        <xdr:cNvPr id="491" name="n_1mainValue【市民会館】&#10;一人当たり面積">
          <a:extLst>
            <a:ext uri="{FF2B5EF4-FFF2-40B4-BE49-F238E27FC236}">
              <a16:creationId xmlns:a16="http://schemas.microsoft.com/office/drawing/2014/main" id="{23BD6299-FA78-4879-93E4-CCF7D0F38A67}"/>
            </a:ext>
          </a:extLst>
        </xdr:cNvPr>
        <xdr:cNvSpPr txBox="1"/>
      </xdr:nvSpPr>
      <xdr:spPr>
        <a:xfrm>
          <a:off x="9391727" y="1783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17797</xdr:rowOff>
    </xdr:from>
    <xdr:ext cx="469744" cy="259045"/>
    <xdr:sp macro="" textlink="">
      <xdr:nvSpPr>
        <xdr:cNvPr id="492" name="n_2mainValue【市民会館】&#10;一人当たり面積">
          <a:extLst>
            <a:ext uri="{FF2B5EF4-FFF2-40B4-BE49-F238E27FC236}">
              <a16:creationId xmlns:a16="http://schemas.microsoft.com/office/drawing/2014/main" id="{707C845A-2EB0-4321-8998-0F26ECD9CE81}"/>
            </a:ext>
          </a:extLst>
        </xdr:cNvPr>
        <xdr:cNvSpPr txBox="1"/>
      </xdr:nvSpPr>
      <xdr:spPr>
        <a:xfrm>
          <a:off x="8515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27322</xdr:rowOff>
    </xdr:from>
    <xdr:ext cx="469744" cy="259045"/>
    <xdr:sp macro="" textlink="">
      <xdr:nvSpPr>
        <xdr:cNvPr id="493" name="n_3mainValue【市民会館】&#10;一人当たり面積">
          <a:extLst>
            <a:ext uri="{FF2B5EF4-FFF2-40B4-BE49-F238E27FC236}">
              <a16:creationId xmlns:a16="http://schemas.microsoft.com/office/drawing/2014/main" id="{82F37E7E-19CB-40C6-8640-8792425CA133}"/>
            </a:ext>
          </a:extLst>
        </xdr:cNvPr>
        <xdr:cNvSpPr txBox="1"/>
      </xdr:nvSpPr>
      <xdr:spPr>
        <a:xfrm>
          <a:off x="7626427" y="178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36847</xdr:rowOff>
    </xdr:from>
    <xdr:ext cx="469744" cy="259045"/>
    <xdr:sp macro="" textlink="">
      <xdr:nvSpPr>
        <xdr:cNvPr id="494" name="n_4mainValue【市民会館】&#10;一人当たり面積">
          <a:extLst>
            <a:ext uri="{FF2B5EF4-FFF2-40B4-BE49-F238E27FC236}">
              <a16:creationId xmlns:a16="http://schemas.microsoft.com/office/drawing/2014/main" id="{EB2ACF41-6FA5-40F2-A0F5-5C940D0E4AA5}"/>
            </a:ext>
          </a:extLst>
        </xdr:cNvPr>
        <xdr:cNvSpPr txBox="1"/>
      </xdr:nvSpPr>
      <xdr:spPr>
        <a:xfrm>
          <a:off x="6737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1799113C-3B81-4A25-B039-62C7F791391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76E2D86B-07B4-435C-A02D-0B406CDDF3B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63241761-DC73-4F34-9C84-C2DF689998E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811E8EC-30FE-4985-90B8-58731DBF5FF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6DE8E8C8-7AA4-4B29-AF6C-1081DE8F696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2C525D29-B2DE-4350-8360-02474685B6C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9A5304DF-AECA-438B-BE9F-EEB73312347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DD53CDA3-8DC9-432A-8F82-61C23BB08A5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a:extLst>
            <a:ext uri="{FF2B5EF4-FFF2-40B4-BE49-F238E27FC236}">
              <a16:creationId xmlns:a16="http://schemas.microsoft.com/office/drawing/2014/main" id="{278A5FB7-2ED9-4C36-B3B4-73CECD792C0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a:extLst>
            <a:ext uri="{FF2B5EF4-FFF2-40B4-BE49-F238E27FC236}">
              <a16:creationId xmlns:a16="http://schemas.microsoft.com/office/drawing/2014/main" id="{DF97B474-6110-49FE-B749-C132FF2F44F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a:extLst>
            <a:ext uri="{FF2B5EF4-FFF2-40B4-BE49-F238E27FC236}">
              <a16:creationId xmlns:a16="http://schemas.microsoft.com/office/drawing/2014/main" id="{B7A537E4-115F-4D0F-93B7-BCB48A89F7C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a:extLst>
            <a:ext uri="{FF2B5EF4-FFF2-40B4-BE49-F238E27FC236}">
              <a16:creationId xmlns:a16="http://schemas.microsoft.com/office/drawing/2014/main" id="{1F8F5D4F-D3E8-4F8F-B476-CC9736CFFC8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a:extLst>
            <a:ext uri="{FF2B5EF4-FFF2-40B4-BE49-F238E27FC236}">
              <a16:creationId xmlns:a16="http://schemas.microsoft.com/office/drawing/2014/main" id="{7BDD151A-4DE8-4FCA-8F02-E6870C5994F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a:extLst>
            <a:ext uri="{FF2B5EF4-FFF2-40B4-BE49-F238E27FC236}">
              <a16:creationId xmlns:a16="http://schemas.microsoft.com/office/drawing/2014/main" id="{94738E45-316A-4A8A-801B-4BCFE7B1395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a:extLst>
            <a:ext uri="{FF2B5EF4-FFF2-40B4-BE49-F238E27FC236}">
              <a16:creationId xmlns:a16="http://schemas.microsoft.com/office/drawing/2014/main" id="{6891C77C-D5D5-4A45-B999-A351EF8DC48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a:extLst>
            <a:ext uri="{FF2B5EF4-FFF2-40B4-BE49-F238E27FC236}">
              <a16:creationId xmlns:a16="http://schemas.microsoft.com/office/drawing/2014/main" id="{5CDDCC4F-E969-403A-B6CB-90F5767E6FD7}"/>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2A094FE-B128-47D1-897C-20A3F1CE652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22E4EF68-970C-4BC3-A4E1-BFF3859217B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8370767D-CFDA-4D9D-9B4F-8F18F93CB59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A98AC5B3-BD4D-4B55-9326-FB2318D5E79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611E05FA-D0E0-4616-BA49-33D5FD26FEF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BDF00AC2-E21C-45AA-955B-49CBB375E29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1359413C-7555-4348-B923-BC1F8011779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C614E3A5-799A-4909-8764-6ED9E3CCD4C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B79E63A6-5CBD-4BAC-B3C9-B1F671882F9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8677D1B1-5D13-485A-A53A-8484127FBE4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4DB2D87A-FEB5-4EE0-9A82-AF2ECB13D5E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E3DDF205-6CA4-40BA-A686-7844875B00C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a:extLst>
            <a:ext uri="{FF2B5EF4-FFF2-40B4-BE49-F238E27FC236}">
              <a16:creationId xmlns:a16="http://schemas.microsoft.com/office/drawing/2014/main" id="{E4AB5EEF-428D-4AFB-BB9A-5F614025D5F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C791DE47-C441-4423-B211-7CCC3CA150E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D699F6BE-9FA6-4C88-A43E-80E6B718A6B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36EDA3BA-1A54-4F60-9F29-150036E51A6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3D0B754D-6D59-4FD1-9545-A10B21F9CC9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1C89F18F-1607-407E-8769-155C6EE28E3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60645522-46ED-4987-9B10-C344A83F73F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32D4D842-0DA2-4F9F-BB83-B288B30C81B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66542AFC-3331-496B-A881-64DBB5752EE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55621FF0-EF34-465F-9632-6FAF2260F86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a:extLst>
            <a:ext uri="{FF2B5EF4-FFF2-40B4-BE49-F238E27FC236}">
              <a16:creationId xmlns:a16="http://schemas.microsoft.com/office/drawing/2014/main" id="{AACD9CEF-9752-46B4-B7EC-5955F9DC7B5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27484E59-8392-4C9F-BF5D-7EF2AA6D3FC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C5884085-4376-418C-A29D-229F4ABF93E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536" name="直線コネクタ 535">
          <a:extLst>
            <a:ext uri="{FF2B5EF4-FFF2-40B4-BE49-F238E27FC236}">
              <a16:creationId xmlns:a16="http://schemas.microsoft.com/office/drawing/2014/main" id="{07E0772E-82B5-4C23-A246-4C27F0F5FACD}"/>
            </a:ext>
          </a:extLst>
        </xdr:cNvPr>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537" name="【保健センター・保健所】&#10;有形固定資産減価償却率最小値テキスト">
          <a:extLst>
            <a:ext uri="{FF2B5EF4-FFF2-40B4-BE49-F238E27FC236}">
              <a16:creationId xmlns:a16="http://schemas.microsoft.com/office/drawing/2014/main" id="{549B8E0A-C402-44EE-826B-A7E8366F0E18}"/>
            </a:ext>
          </a:extLst>
        </xdr:cNvPr>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538" name="直線コネクタ 537">
          <a:extLst>
            <a:ext uri="{FF2B5EF4-FFF2-40B4-BE49-F238E27FC236}">
              <a16:creationId xmlns:a16="http://schemas.microsoft.com/office/drawing/2014/main" id="{088D970D-88EB-4364-A7D3-773563A932C6}"/>
            </a:ext>
          </a:extLst>
        </xdr:cNvPr>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39" name="【保健センター・保健所】&#10;有形固定資産減価償却率最大値テキスト">
          <a:extLst>
            <a:ext uri="{FF2B5EF4-FFF2-40B4-BE49-F238E27FC236}">
              <a16:creationId xmlns:a16="http://schemas.microsoft.com/office/drawing/2014/main" id="{88B4D7E9-6466-47D8-9F3F-1D39E4EEB064}"/>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40" name="直線コネクタ 539">
          <a:extLst>
            <a:ext uri="{FF2B5EF4-FFF2-40B4-BE49-F238E27FC236}">
              <a16:creationId xmlns:a16="http://schemas.microsoft.com/office/drawing/2014/main" id="{90FC4EE6-5238-46CB-8F52-1D43FF658888}"/>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55C3E3A2-EBD5-44D3-AB14-D7814CA77CF9}"/>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2" name="フローチャート: 判断 541">
          <a:extLst>
            <a:ext uri="{FF2B5EF4-FFF2-40B4-BE49-F238E27FC236}">
              <a16:creationId xmlns:a16="http://schemas.microsoft.com/office/drawing/2014/main" id="{07F9B9D8-9AF4-4C54-BC1F-5FC2D18EC4D2}"/>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543" name="フローチャート: 判断 542">
          <a:extLst>
            <a:ext uri="{FF2B5EF4-FFF2-40B4-BE49-F238E27FC236}">
              <a16:creationId xmlns:a16="http://schemas.microsoft.com/office/drawing/2014/main" id="{90BA7B81-B216-4FBC-A459-24E9B88E65D0}"/>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544" name="フローチャート: 判断 543">
          <a:extLst>
            <a:ext uri="{FF2B5EF4-FFF2-40B4-BE49-F238E27FC236}">
              <a16:creationId xmlns:a16="http://schemas.microsoft.com/office/drawing/2014/main" id="{01324A7E-24EF-4B2B-8610-4C4F6DAD02FC}"/>
            </a:ext>
          </a:extLst>
        </xdr:cNvPr>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545" name="フローチャート: 判断 544">
          <a:extLst>
            <a:ext uri="{FF2B5EF4-FFF2-40B4-BE49-F238E27FC236}">
              <a16:creationId xmlns:a16="http://schemas.microsoft.com/office/drawing/2014/main" id="{B593633D-F80B-4465-88BF-8D074E47E59D}"/>
            </a:ext>
          </a:extLst>
        </xdr:cNvPr>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546" name="フローチャート: 判断 545">
          <a:extLst>
            <a:ext uri="{FF2B5EF4-FFF2-40B4-BE49-F238E27FC236}">
              <a16:creationId xmlns:a16="http://schemas.microsoft.com/office/drawing/2014/main" id="{DC23FAD3-26B0-4A44-83FE-92C177F4A09C}"/>
            </a:ext>
          </a:extLst>
        </xdr:cNvPr>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A63197D7-ADC3-4C88-BE74-B3B9CCB355D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A328A7EF-0121-4770-A63F-CBC856B3B63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A1113CC0-780C-4898-90C2-9110B9E0AF1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2C9942DF-9FF5-45B5-8C6B-1591AED4A74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D8F6506E-F8CF-4C4D-AD27-8AD706F770E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102688</xdr:rowOff>
    </xdr:from>
    <xdr:to>
      <xdr:col>85</xdr:col>
      <xdr:colOff>177800</xdr:colOff>
      <xdr:row>62</xdr:row>
      <xdr:rowOff>32838</xdr:rowOff>
    </xdr:to>
    <xdr:sp macro="" textlink="">
      <xdr:nvSpPr>
        <xdr:cNvPr id="552" name="楕円 551">
          <a:extLst>
            <a:ext uri="{FF2B5EF4-FFF2-40B4-BE49-F238E27FC236}">
              <a16:creationId xmlns:a16="http://schemas.microsoft.com/office/drawing/2014/main" id="{A1B4BEB6-BAD7-48B0-B588-CD5651408A47}"/>
            </a:ext>
          </a:extLst>
        </xdr:cNvPr>
        <xdr:cNvSpPr/>
      </xdr:nvSpPr>
      <xdr:spPr>
        <a:xfrm>
          <a:off x="162687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81115</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96B262A9-508F-487D-B0E4-FEA2C88CAD5D}"/>
            </a:ext>
          </a:extLst>
        </xdr:cNvPr>
        <xdr:cNvSpPr txBox="1"/>
      </xdr:nvSpPr>
      <xdr:spPr>
        <a:xfrm>
          <a:off x="16357600"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60234</xdr:rowOff>
    </xdr:from>
    <xdr:to>
      <xdr:col>81</xdr:col>
      <xdr:colOff>101600</xdr:colOff>
      <xdr:row>61</xdr:row>
      <xdr:rowOff>161834</xdr:rowOff>
    </xdr:to>
    <xdr:sp macro="" textlink="">
      <xdr:nvSpPr>
        <xdr:cNvPr id="554" name="楕円 553">
          <a:extLst>
            <a:ext uri="{FF2B5EF4-FFF2-40B4-BE49-F238E27FC236}">
              <a16:creationId xmlns:a16="http://schemas.microsoft.com/office/drawing/2014/main" id="{2588471C-B50A-44C2-9D7C-242A93DB1FAF}"/>
            </a:ext>
          </a:extLst>
        </xdr:cNvPr>
        <xdr:cNvSpPr/>
      </xdr:nvSpPr>
      <xdr:spPr>
        <a:xfrm>
          <a:off x="15430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111034</xdr:rowOff>
    </xdr:from>
    <xdr:to>
      <xdr:col>85</xdr:col>
      <xdr:colOff>127000</xdr:colOff>
      <xdr:row>61</xdr:row>
      <xdr:rowOff>153488</xdr:rowOff>
    </xdr:to>
    <xdr:cxnSp macro="">
      <xdr:nvCxnSpPr>
        <xdr:cNvPr id="555" name="直線コネクタ 554">
          <a:extLst>
            <a:ext uri="{FF2B5EF4-FFF2-40B4-BE49-F238E27FC236}">
              <a16:creationId xmlns:a16="http://schemas.microsoft.com/office/drawing/2014/main" id="{DB7A14B2-5AE0-4DB1-BC94-15B0E26765F7}"/>
            </a:ext>
          </a:extLst>
        </xdr:cNvPr>
        <xdr:cNvCxnSpPr/>
      </xdr:nvCxnSpPr>
      <xdr:spPr>
        <a:xfrm>
          <a:off x="15481300" y="10569484"/>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19413</xdr:rowOff>
    </xdr:from>
    <xdr:to>
      <xdr:col>76</xdr:col>
      <xdr:colOff>165100</xdr:colOff>
      <xdr:row>61</xdr:row>
      <xdr:rowOff>121013</xdr:rowOff>
    </xdr:to>
    <xdr:sp macro="" textlink="">
      <xdr:nvSpPr>
        <xdr:cNvPr id="556" name="楕円 555">
          <a:extLst>
            <a:ext uri="{FF2B5EF4-FFF2-40B4-BE49-F238E27FC236}">
              <a16:creationId xmlns:a16="http://schemas.microsoft.com/office/drawing/2014/main" id="{49EB56E3-E9FE-4B4A-98D8-29AED8D9C4CD}"/>
            </a:ext>
          </a:extLst>
        </xdr:cNvPr>
        <xdr:cNvSpPr/>
      </xdr:nvSpPr>
      <xdr:spPr>
        <a:xfrm>
          <a:off x="14541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70213</xdr:rowOff>
    </xdr:from>
    <xdr:to>
      <xdr:col>81</xdr:col>
      <xdr:colOff>50800</xdr:colOff>
      <xdr:row>61</xdr:row>
      <xdr:rowOff>111034</xdr:rowOff>
    </xdr:to>
    <xdr:cxnSp macro="">
      <xdr:nvCxnSpPr>
        <xdr:cNvPr id="557" name="直線コネクタ 556">
          <a:extLst>
            <a:ext uri="{FF2B5EF4-FFF2-40B4-BE49-F238E27FC236}">
              <a16:creationId xmlns:a16="http://schemas.microsoft.com/office/drawing/2014/main" id="{C0C6A5EF-59AF-499A-A5C5-816A6FA516F9}"/>
            </a:ext>
          </a:extLst>
        </xdr:cNvPr>
        <xdr:cNvCxnSpPr/>
      </xdr:nvCxnSpPr>
      <xdr:spPr>
        <a:xfrm>
          <a:off x="14592300" y="1052866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150041</xdr:rowOff>
    </xdr:from>
    <xdr:to>
      <xdr:col>72</xdr:col>
      <xdr:colOff>38100</xdr:colOff>
      <xdr:row>61</xdr:row>
      <xdr:rowOff>80191</xdr:rowOff>
    </xdr:to>
    <xdr:sp macro="" textlink="">
      <xdr:nvSpPr>
        <xdr:cNvPr id="558" name="楕円 557">
          <a:extLst>
            <a:ext uri="{FF2B5EF4-FFF2-40B4-BE49-F238E27FC236}">
              <a16:creationId xmlns:a16="http://schemas.microsoft.com/office/drawing/2014/main" id="{91D0CE1E-A6E1-4A75-9960-3F70C1FDA81C}"/>
            </a:ext>
          </a:extLst>
        </xdr:cNvPr>
        <xdr:cNvSpPr/>
      </xdr:nvSpPr>
      <xdr:spPr>
        <a:xfrm>
          <a:off x="13652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29391</xdr:rowOff>
    </xdr:from>
    <xdr:to>
      <xdr:col>76</xdr:col>
      <xdr:colOff>114300</xdr:colOff>
      <xdr:row>61</xdr:row>
      <xdr:rowOff>70213</xdr:rowOff>
    </xdr:to>
    <xdr:cxnSp macro="">
      <xdr:nvCxnSpPr>
        <xdr:cNvPr id="559" name="直線コネクタ 558">
          <a:extLst>
            <a:ext uri="{FF2B5EF4-FFF2-40B4-BE49-F238E27FC236}">
              <a16:creationId xmlns:a16="http://schemas.microsoft.com/office/drawing/2014/main" id="{5610E74E-FF47-48EF-8BA3-44A302D6FCDF}"/>
            </a:ext>
          </a:extLst>
        </xdr:cNvPr>
        <xdr:cNvCxnSpPr/>
      </xdr:nvCxnSpPr>
      <xdr:spPr>
        <a:xfrm>
          <a:off x="13703300" y="1048784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109220</xdr:rowOff>
    </xdr:from>
    <xdr:to>
      <xdr:col>67</xdr:col>
      <xdr:colOff>101600</xdr:colOff>
      <xdr:row>61</xdr:row>
      <xdr:rowOff>39370</xdr:rowOff>
    </xdr:to>
    <xdr:sp macro="" textlink="">
      <xdr:nvSpPr>
        <xdr:cNvPr id="560" name="楕円 559">
          <a:extLst>
            <a:ext uri="{FF2B5EF4-FFF2-40B4-BE49-F238E27FC236}">
              <a16:creationId xmlns:a16="http://schemas.microsoft.com/office/drawing/2014/main" id="{84C4E665-4AF8-4607-839B-37EFD14C56F4}"/>
            </a:ext>
          </a:extLst>
        </xdr:cNvPr>
        <xdr:cNvSpPr/>
      </xdr:nvSpPr>
      <xdr:spPr>
        <a:xfrm>
          <a:off x="12763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160020</xdr:rowOff>
    </xdr:from>
    <xdr:to>
      <xdr:col>71</xdr:col>
      <xdr:colOff>177800</xdr:colOff>
      <xdr:row>61</xdr:row>
      <xdr:rowOff>29391</xdr:rowOff>
    </xdr:to>
    <xdr:cxnSp macro="">
      <xdr:nvCxnSpPr>
        <xdr:cNvPr id="561" name="直線コネクタ 560">
          <a:extLst>
            <a:ext uri="{FF2B5EF4-FFF2-40B4-BE49-F238E27FC236}">
              <a16:creationId xmlns:a16="http://schemas.microsoft.com/office/drawing/2014/main" id="{0DF0C0DE-76A8-4D2B-BDE5-4C9A11A4EC6E}"/>
            </a:ext>
          </a:extLst>
        </xdr:cNvPr>
        <xdr:cNvCxnSpPr/>
      </xdr:nvCxnSpPr>
      <xdr:spPr>
        <a:xfrm>
          <a:off x="12814300" y="1044702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E5EFBA2B-8EE7-4390-8BFD-AFF8E018EB51}"/>
            </a:ext>
          </a:extLst>
        </xdr:cNvPr>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0222B3CA-A252-4ACE-9DFC-50D5A54AD2B1}"/>
            </a:ext>
          </a:extLst>
        </xdr:cNvPr>
        <xdr:cNvSpPr txBox="1"/>
      </xdr:nvSpPr>
      <xdr:spPr>
        <a:xfrm>
          <a:off x="14389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76F0BF53-1C28-4B0F-8496-659FF0A476A2}"/>
            </a:ext>
          </a:extLst>
        </xdr:cNvPr>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19974</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2D0FFC0F-D05E-49EF-8285-702A2F709E62}"/>
            </a:ext>
          </a:extLst>
        </xdr:cNvPr>
        <xdr:cNvSpPr txBox="1"/>
      </xdr:nvSpPr>
      <xdr:spPr>
        <a:xfrm>
          <a:off x="12611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152961</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83B4010F-3A00-4F22-B0DE-190F0D2C9EC2}"/>
            </a:ext>
          </a:extLst>
        </xdr:cNvPr>
        <xdr:cNvSpPr txBox="1"/>
      </xdr:nvSpPr>
      <xdr:spPr>
        <a:xfrm>
          <a:off x="152660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112140</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F9208E27-BEA8-4C13-8FC5-22D634293A88}"/>
            </a:ext>
          </a:extLst>
        </xdr:cNvPr>
        <xdr:cNvSpPr txBox="1"/>
      </xdr:nvSpPr>
      <xdr:spPr>
        <a:xfrm>
          <a:off x="14389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71318</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F0F452D6-EF29-4444-A964-B396451153DE}"/>
            </a:ext>
          </a:extLst>
        </xdr:cNvPr>
        <xdr:cNvSpPr txBox="1"/>
      </xdr:nvSpPr>
      <xdr:spPr>
        <a:xfrm>
          <a:off x="13500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30497</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57B8A80B-1236-4D8E-9846-B8DE348213FA}"/>
            </a:ext>
          </a:extLst>
        </xdr:cNvPr>
        <xdr:cNvSpPr txBox="1"/>
      </xdr:nvSpPr>
      <xdr:spPr>
        <a:xfrm>
          <a:off x="12611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EC9FF600-ABD6-4374-94F1-D1F43707C22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9068A9C6-7829-4211-98D5-C02AA392850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5B2D757-0F08-4C8D-8254-535CC2611C8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6289FBF2-8F78-42CE-8CE3-B086E527A1F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AE41F067-4C52-4B2A-A3B8-8FA5F24C92D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4465F5D5-EFA8-4DCB-AA14-7697D5125BE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776E9A90-227B-4271-AC3B-3BA8B8617FB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9E98A586-A335-41F9-8AC9-956FB8C5C4E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1C7451B3-3FEA-460D-9655-F5F8E93E3FA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382F3A65-C16E-4B2B-A90E-BE4773EDA71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FFD90110-4C52-47D7-9F2B-3235AD5EBAC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5E613473-0C9B-4181-A409-622FA1BD3D9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A010649A-A1F2-40C0-A9D9-AEB81BF809A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D7F3E6E6-FC94-4496-842C-04E2B27CC22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5392FAD0-77C1-47E9-B22F-9500B3CD115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BF91B386-AC05-4217-81F3-A44D863CE9C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D4B40C27-12C5-4143-A4D9-728C5693E16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4A24F4CB-61A5-4B5B-9C92-871C1A99DC9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E3A6D018-18C0-4401-B3EF-4F39E870E66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32F2A133-3619-4502-9983-357AEE61283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7F9384E3-9805-43FF-AD25-1EB6CAB98FA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656A7A60-7805-4512-8A2B-F86AC31D2A7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EC21F117-8E92-47BF-90A7-F71D87830BB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593" name="直線コネクタ 592">
          <a:extLst>
            <a:ext uri="{FF2B5EF4-FFF2-40B4-BE49-F238E27FC236}">
              <a16:creationId xmlns:a16="http://schemas.microsoft.com/office/drawing/2014/main" id="{86776CB7-8753-400B-9102-C82C36A68069}"/>
            </a:ext>
          </a:extLst>
        </xdr:cNvPr>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1DE23622-AE74-47D4-8574-8FC16E2B2F2F}"/>
            </a:ext>
          </a:extLst>
        </xdr:cNvPr>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595" name="直線コネクタ 594">
          <a:extLst>
            <a:ext uri="{FF2B5EF4-FFF2-40B4-BE49-F238E27FC236}">
              <a16:creationId xmlns:a16="http://schemas.microsoft.com/office/drawing/2014/main" id="{D9185005-08F2-44A3-9F61-2A765924A981}"/>
            </a:ext>
          </a:extLst>
        </xdr:cNvPr>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CDE44EF6-771B-4911-8D3F-A12CA49E5CFD}"/>
            </a:ext>
          </a:extLst>
        </xdr:cNvPr>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597" name="直線コネクタ 596">
          <a:extLst>
            <a:ext uri="{FF2B5EF4-FFF2-40B4-BE49-F238E27FC236}">
              <a16:creationId xmlns:a16="http://schemas.microsoft.com/office/drawing/2014/main" id="{42623964-29F8-42DE-800D-23644ADBAC76}"/>
            </a:ext>
          </a:extLst>
        </xdr:cNvPr>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121937</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089966E0-0EC6-402D-9430-EAA848A55577}"/>
            </a:ext>
          </a:extLst>
        </xdr:cNvPr>
        <xdr:cNvSpPr txBox="1"/>
      </xdr:nvSpPr>
      <xdr:spPr>
        <a:xfrm>
          <a:off x="22199600" y="107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599" name="フローチャート: 判断 598">
          <a:extLst>
            <a:ext uri="{FF2B5EF4-FFF2-40B4-BE49-F238E27FC236}">
              <a16:creationId xmlns:a16="http://schemas.microsoft.com/office/drawing/2014/main" id="{044C828E-C4FC-4206-ACA6-5C8429A75CE3}"/>
            </a:ext>
          </a:extLst>
        </xdr:cNvPr>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600" name="フローチャート: 判断 599">
          <a:extLst>
            <a:ext uri="{FF2B5EF4-FFF2-40B4-BE49-F238E27FC236}">
              <a16:creationId xmlns:a16="http://schemas.microsoft.com/office/drawing/2014/main" id="{2B40E50D-1BBB-4072-9AB3-A384615082D2}"/>
            </a:ext>
          </a:extLst>
        </xdr:cNvPr>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601" name="フローチャート: 判断 600">
          <a:extLst>
            <a:ext uri="{FF2B5EF4-FFF2-40B4-BE49-F238E27FC236}">
              <a16:creationId xmlns:a16="http://schemas.microsoft.com/office/drawing/2014/main" id="{ED9C7D92-A698-41C0-B44C-5A5F574FB5BE}"/>
            </a:ext>
          </a:extLst>
        </xdr:cNvPr>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602" name="フローチャート: 判断 601">
          <a:extLst>
            <a:ext uri="{FF2B5EF4-FFF2-40B4-BE49-F238E27FC236}">
              <a16:creationId xmlns:a16="http://schemas.microsoft.com/office/drawing/2014/main" id="{FC9EF7B8-5D61-47F2-AC65-C842C0E79D5C}"/>
            </a:ext>
          </a:extLst>
        </xdr:cNvPr>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603" name="フローチャート: 判断 602">
          <a:extLst>
            <a:ext uri="{FF2B5EF4-FFF2-40B4-BE49-F238E27FC236}">
              <a16:creationId xmlns:a16="http://schemas.microsoft.com/office/drawing/2014/main" id="{A28EA686-1180-45BB-8478-84FBB0C7EA35}"/>
            </a:ext>
          </a:extLst>
        </xdr:cNvPr>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315B1073-63E9-4BE5-88E9-3AB9F86E6C3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D4C6B98-6D21-4A12-ADF6-6D46B305903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8E294304-4407-44CF-BF81-82754507176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4D7F2D5F-45D0-45FB-B0C6-7B424D4547E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D5BE3B4C-A9C9-4D19-8AB7-69B99DE39C1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158750</xdr:rowOff>
    </xdr:from>
    <xdr:to>
      <xdr:col>116</xdr:col>
      <xdr:colOff>114300</xdr:colOff>
      <xdr:row>61</xdr:row>
      <xdr:rowOff>88900</xdr:rowOff>
    </xdr:to>
    <xdr:sp macro="" textlink="">
      <xdr:nvSpPr>
        <xdr:cNvPr id="609" name="楕円 608">
          <a:extLst>
            <a:ext uri="{FF2B5EF4-FFF2-40B4-BE49-F238E27FC236}">
              <a16:creationId xmlns:a16="http://schemas.microsoft.com/office/drawing/2014/main" id="{C9AC494B-CE39-450F-A1A4-08F9719BFF8D}"/>
            </a:ext>
          </a:extLst>
        </xdr:cNvPr>
        <xdr:cNvSpPr/>
      </xdr:nvSpPr>
      <xdr:spPr>
        <a:xfrm>
          <a:off x="221107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10177</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23F198DE-8B25-4F17-88A2-426C48FE3671}"/>
            </a:ext>
          </a:extLst>
        </xdr:cNvPr>
        <xdr:cNvSpPr txBox="1"/>
      </xdr:nvSpPr>
      <xdr:spPr>
        <a:xfrm>
          <a:off x="22199600"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166370</xdr:rowOff>
    </xdr:from>
    <xdr:to>
      <xdr:col>112</xdr:col>
      <xdr:colOff>38100</xdr:colOff>
      <xdr:row>61</xdr:row>
      <xdr:rowOff>96520</xdr:rowOff>
    </xdr:to>
    <xdr:sp macro="" textlink="">
      <xdr:nvSpPr>
        <xdr:cNvPr id="611" name="楕円 610">
          <a:extLst>
            <a:ext uri="{FF2B5EF4-FFF2-40B4-BE49-F238E27FC236}">
              <a16:creationId xmlns:a16="http://schemas.microsoft.com/office/drawing/2014/main" id="{871154CD-C54B-498F-ABCD-4584914DC9AD}"/>
            </a:ext>
          </a:extLst>
        </xdr:cNvPr>
        <xdr:cNvSpPr/>
      </xdr:nvSpPr>
      <xdr:spPr>
        <a:xfrm>
          <a:off x="21272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38100</xdr:rowOff>
    </xdr:from>
    <xdr:to>
      <xdr:col>116</xdr:col>
      <xdr:colOff>63500</xdr:colOff>
      <xdr:row>61</xdr:row>
      <xdr:rowOff>45720</xdr:rowOff>
    </xdr:to>
    <xdr:cxnSp macro="">
      <xdr:nvCxnSpPr>
        <xdr:cNvPr id="612" name="直線コネクタ 611">
          <a:extLst>
            <a:ext uri="{FF2B5EF4-FFF2-40B4-BE49-F238E27FC236}">
              <a16:creationId xmlns:a16="http://schemas.microsoft.com/office/drawing/2014/main" id="{2564D5A8-1698-458D-8B58-9156B8A766F3}"/>
            </a:ext>
          </a:extLst>
        </xdr:cNvPr>
        <xdr:cNvCxnSpPr/>
      </xdr:nvCxnSpPr>
      <xdr:spPr>
        <a:xfrm flipV="1">
          <a:off x="21323300" y="104965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613" name="楕円 612">
          <a:extLst>
            <a:ext uri="{FF2B5EF4-FFF2-40B4-BE49-F238E27FC236}">
              <a16:creationId xmlns:a16="http://schemas.microsoft.com/office/drawing/2014/main" id="{36BA2A99-88FC-4424-9556-8AC57834AFDF}"/>
            </a:ext>
          </a:extLst>
        </xdr:cNvPr>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45720</xdr:rowOff>
    </xdr:from>
    <xdr:to>
      <xdr:col>111</xdr:col>
      <xdr:colOff>177800</xdr:colOff>
      <xdr:row>61</xdr:row>
      <xdr:rowOff>57150</xdr:rowOff>
    </xdr:to>
    <xdr:cxnSp macro="">
      <xdr:nvCxnSpPr>
        <xdr:cNvPr id="614" name="直線コネクタ 613">
          <a:extLst>
            <a:ext uri="{FF2B5EF4-FFF2-40B4-BE49-F238E27FC236}">
              <a16:creationId xmlns:a16="http://schemas.microsoft.com/office/drawing/2014/main" id="{FF22F913-1D37-456B-8B41-B66C959E2AF6}"/>
            </a:ext>
          </a:extLst>
        </xdr:cNvPr>
        <xdr:cNvCxnSpPr/>
      </xdr:nvCxnSpPr>
      <xdr:spPr>
        <a:xfrm flipV="1">
          <a:off x="20434300" y="105041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13970</xdr:rowOff>
    </xdr:from>
    <xdr:to>
      <xdr:col>102</xdr:col>
      <xdr:colOff>165100</xdr:colOff>
      <xdr:row>61</xdr:row>
      <xdr:rowOff>115570</xdr:rowOff>
    </xdr:to>
    <xdr:sp macro="" textlink="">
      <xdr:nvSpPr>
        <xdr:cNvPr id="615" name="楕円 614">
          <a:extLst>
            <a:ext uri="{FF2B5EF4-FFF2-40B4-BE49-F238E27FC236}">
              <a16:creationId xmlns:a16="http://schemas.microsoft.com/office/drawing/2014/main" id="{CA089BC9-8A48-4996-B307-57F35B10E9AE}"/>
            </a:ext>
          </a:extLst>
        </xdr:cNvPr>
        <xdr:cNvSpPr/>
      </xdr:nvSpPr>
      <xdr:spPr>
        <a:xfrm>
          <a:off x="19494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57150</xdr:rowOff>
    </xdr:from>
    <xdr:to>
      <xdr:col>107</xdr:col>
      <xdr:colOff>50800</xdr:colOff>
      <xdr:row>61</xdr:row>
      <xdr:rowOff>64770</xdr:rowOff>
    </xdr:to>
    <xdr:cxnSp macro="">
      <xdr:nvCxnSpPr>
        <xdr:cNvPr id="616" name="直線コネクタ 615">
          <a:extLst>
            <a:ext uri="{FF2B5EF4-FFF2-40B4-BE49-F238E27FC236}">
              <a16:creationId xmlns:a16="http://schemas.microsoft.com/office/drawing/2014/main" id="{E4A68938-4476-48CE-8657-7DE74D24CC5D}"/>
            </a:ext>
          </a:extLst>
        </xdr:cNvPr>
        <xdr:cNvCxnSpPr/>
      </xdr:nvCxnSpPr>
      <xdr:spPr>
        <a:xfrm flipV="1">
          <a:off x="19545300" y="10515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25400</xdr:rowOff>
    </xdr:from>
    <xdr:to>
      <xdr:col>98</xdr:col>
      <xdr:colOff>38100</xdr:colOff>
      <xdr:row>61</xdr:row>
      <xdr:rowOff>127000</xdr:rowOff>
    </xdr:to>
    <xdr:sp macro="" textlink="">
      <xdr:nvSpPr>
        <xdr:cNvPr id="617" name="楕円 616">
          <a:extLst>
            <a:ext uri="{FF2B5EF4-FFF2-40B4-BE49-F238E27FC236}">
              <a16:creationId xmlns:a16="http://schemas.microsoft.com/office/drawing/2014/main" id="{8B17786E-E5DC-4358-911B-5CE00C5695E8}"/>
            </a:ext>
          </a:extLst>
        </xdr:cNvPr>
        <xdr:cNvSpPr/>
      </xdr:nvSpPr>
      <xdr:spPr>
        <a:xfrm>
          <a:off x="18605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64770</xdr:rowOff>
    </xdr:from>
    <xdr:to>
      <xdr:col>102</xdr:col>
      <xdr:colOff>114300</xdr:colOff>
      <xdr:row>61</xdr:row>
      <xdr:rowOff>76200</xdr:rowOff>
    </xdr:to>
    <xdr:cxnSp macro="">
      <xdr:nvCxnSpPr>
        <xdr:cNvPr id="618" name="直線コネクタ 617">
          <a:extLst>
            <a:ext uri="{FF2B5EF4-FFF2-40B4-BE49-F238E27FC236}">
              <a16:creationId xmlns:a16="http://schemas.microsoft.com/office/drawing/2014/main" id="{896847A7-6EA1-415D-BBFF-7745D80E40B9}"/>
            </a:ext>
          </a:extLst>
        </xdr:cNvPr>
        <xdr:cNvCxnSpPr/>
      </xdr:nvCxnSpPr>
      <xdr:spPr>
        <a:xfrm flipV="1">
          <a:off x="18656300" y="10523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76217</xdr:rowOff>
    </xdr:from>
    <xdr:ext cx="469744" cy="259045"/>
    <xdr:sp macro="" textlink="">
      <xdr:nvSpPr>
        <xdr:cNvPr id="619" name="n_1aveValue【保健センター・保健所】&#10;一人当たり面積">
          <a:extLst>
            <a:ext uri="{FF2B5EF4-FFF2-40B4-BE49-F238E27FC236}">
              <a16:creationId xmlns:a16="http://schemas.microsoft.com/office/drawing/2014/main" id="{51C0AA22-4641-4B23-84FF-72F25BEC7282}"/>
            </a:ext>
          </a:extLst>
        </xdr:cNvPr>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87647</xdr:rowOff>
    </xdr:from>
    <xdr:ext cx="469744" cy="259045"/>
    <xdr:sp macro="" textlink="">
      <xdr:nvSpPr>
        <xdr:cNvPr id="620" name="n_2aveValue【保健センター・保健所】&#10;一人当たり面積">
          <a:extLst>
            <a:ext uri="{FF2B5EF4-FFF2-40B4-BE49-F238E27FC236}">
              <a16:creationId xmlns:a16="http://schemas.microsoft.com/office/drawing/2014/main" id="{C66A378B-7B87-4E1D-A8F7-F56B6693D9B5}"/>
            </a:ext>
          </a:extLst>
        </xdr:cNvPr>
        <xdr:cNvSpPr txBox="1"/>
      </xdr:nvSpPr>
      <xdr:spPr>
        <a:xfrm>
          <a:off x="20199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106697</xdr:rowOff>
    </xdr:from>
    <xdr:ext cx="469744" cy="259045"/>
    <xdr:sp macro="" textlink="">
      <xdr:nvSpPr>
        <xdr:cNvPr id="621" name="n_3aveValue【保健センター・保健所】&#10;一人当たり面積">
          <a:extLst>
            <a:ext uri="{FF2B5EF4-FFF2-40B4-BE49-F238E27FC236}">
              <a16:creationId xmlns:a16="http://schemas.microsoft.com/office/drawing/2014/main" id="{E686B6CE-EB2B-4A0F-8189-A22DF2EDAF48}"/>
            </a:ext>
          </a:extLst>
        </xdr:cNvPr>
        <xdr:cNvSpPr txBox="1"/>
      </xdr:nvSpPr>
      <xdr:spPr>
        <a:xfrm>
          <a:off x="19310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110507</xdr:rowOff>
    </xdr:from>
    <xdr:ext cx="469744" cy="259045"/>
    <xdr:sp macro="" textlink="">
      <xdr:nvSpPr>
        <xdr:cNvPr id="622" name="n_4aveValue【保健センター・保健所】&#10;一人当たり面積">
          <a:extLst>
            <a:ext uri="{FF2B5EF4-FFF2-40B4-BE49-F238E27FC236}">
              <a16:creationId xmlns:a16="http://schemas.microsoft.com/office/drawing/2014/main" id="{8641EA41-B654-4179-B6CE-2D75447E872F}"/>
            </a:ext>
          </a:extLst>
        </xdr:cNvPr>
        <xdr:cNvSpPr txBox="1"/>
      </xdr:nvSpPr>
      <xdr:spPr>
        <a:xfrm>
          <a:off x="18421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113047</xdr:rowOff>
    </xdr:from>
    <xdr:ext cx="469744" cy="259045"/>
    <xdr:sp macro="" textlink="">
      <xdr:nvSpPr>
        <xdr:cNvPr id="623" name="n_1mainValue【保健センター・保健所】&#10;一人当たり面積">
          <a:extLst>
            <a:ext uri="{FF2B5EF4-FFF2-40B4-BE49-F238E27FC236}">
              <a16:creationId xmlns:a16="http://schemas.microsoft.com/office/drawing/2014/main" id="{C55D771F-9867-43CF-9A71-D1CB97D5A595}"/>
            </a:ext>
          </a:extLst>
        </xdr:cNvPr>
        <xdr:cNvSpPr txBox="1"/>
      </xdr:nvSpPr>
      <xdr:spPr>
        <a:xfrm>
          <a:off x="210757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24" name="n_2mainValue【保健センター・保健所】&#10;一人当たり面積">
          <a:extLst>
            <a:ext uri="{FF2B5EF4-FFF2-40B4-BE49-F238E27FC236}">
              <a16:creationId xmlns:a16="http://schemas.microsoft.com/office/drawing/2014/main" id="{A77BBC95-BE98-4EF8-B4EE-3623439E5EE7}"/>
            </a:ext>
          </a:extLst>
        </xdr:cNvPr>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132097</xdr:rowOff>
    </xdr:from>
    <xdr:ext cx="469744" cy="259045"/>
    <xdr:sp macro="" textlink="">
      <xdr:nvSpPr>
        <xdr:cNvPr id="625" name="n_3mainValue【保健センター・保健所】&#10;一人当たり面積">
          <a:extLst>
            <a:ext uri="{FF2B5EF4-FFF2-40B4-BE49-F238E27FC236}">
              <a16:creationId xmlns:a16="http://schemas.microsoft.com/office/drawing/2014/main" id="{ACC49909-96B0-4132-8A87-03FA54A45B43}"/>
            </a:ext>
          </a:extLst>
        </xdr:cNvPr>
        <xdr:cNvSpPr txBox="1"/>
      </xdr:nvSpPr>
      <xdr:spPr>
        <a:xfrm>
          <a:off x="19310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143527</xdr:rowOff>
    </xdr:from>
    <xdr:ext cx="469744" cy="259045"/>
    <xdr:sp macro="" textlink="">
      <xdr:nvSpPr>
        <xdr:cNvPr id="626" name="n_4mainValue【保健センター・保健所】&#10;一人当たり面積">
          <a:extLst>
            <a:ext uri="{FF2B5EF4-FFF2-40B4-BE49-F238E27FC236}">
              <a16:creationId xmlns:a16="http://schemas.microsoft.com/office/drawing/2014/main" id="{678246AA-A5FC-461D-B779-F1930A6D5E16}"/>
            </a:ext>
          </a:extLst>
        </xdr:cNvPr>
        <xdr:cNvSpPr txBox="1"/>
      </xdr:nvSpPr>
      <xdr:spPr>
        <a:xfrm>
          <a:off x="18421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11AA5950-366B-4640-ABED-674A41117B6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25749110-E3F8-47FD-8009-A1EEDB4230D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9FAAEE87-59B7-4C05-8C8E-95D3A8149C0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BECB582A-4DAB-49F7-BA08-264EE694A6E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921A1FA9-C609-436C-B017-05EA8E1412D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B3F73224-3B06-4E69-B899-9A86E39289C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35DAC312-F215-4BD0-B1E6-615E4BD85F1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6E06486F-1CE9-488D-B3A3-BE131F04367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a:extLst>
            <a:ext uri="{FF2B5EF4-FFF2-40B4-BE49-F238E27FC236}">
              <a16:creationId xmlns:a16="http://schemas.microsoft.com/office/drawing/2014/main" id="{4AA7200F-5539-4989-A4DA-BC90CDB70EF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a:extLst>
            <a:ext uri="{FF2B5EF4-FFF2-40B4-BE49-F238E27FC236}">
              <a16:creationId xmlns:a16="http://schemas.microsoft.com/office/drawing/2014/main" id="{B2A8C61E-F6DF-4890-B428-7609FAE1F18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a:extLst>
            <a:ext uri="{FF2B5EF4-FFF2-40B4-BE49-F238E27FC236}">
              <a16:creationId xmlns:a16="http://schemas.microsoft.com/office/drawing/2014/main" id="{5BBD1AA1-1C9F-48E5-850F-F4317E8EDCE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a:extLst>
            <a:ext uri="{FF2B5EF4-FFF2-40B4-BE49-F238E27FC236}">
              <a16:creationId xmlns:a16="http://schemas.microsoft.com/office/drawing/2014/main" id="{019DB92A-41D1-4784-9C55-3D13707BBCC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a:extLst>
            <a:ext uri="{FF2B5EF4-FFF2-40B4-BE49-F238E27FC236}">
              <a16:creationId xmlns:a16="http://schemas.microsoft.com/office/drawing/2014/main" id="{D40B324A-1F29-44EE-9E90-BB49E1C1A5B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a:extLst>
            <a:ext uri="{FF2B5EF4-FFF2-40B4-BE49-F238E27FC236}">
              <a16:creationId xmlns:a16="http://schemas.microsoft.com/office/drawing/2014/main" id="{A912719B-0743-49B3-98AE-C4503669B4B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a:extLst>
            <a:ext uri="{FF2B5EF4-FFF2-40B4-BE49-F238E27FC236}">
              <a16:creationId xmlns:a16="http://schemas.microsoft.com/office/drawing/2014/main" id="{0B58EF86-8204-453D-A4B1-0AD23C46DBC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a:extLst>
            <a:ext uri="{FF2B5EF4-FFF2-40B4-BE49-F238E27FC236}">
              <a16:creationId xmlns:a16="http://schemas.microsoft.com/office/drawing/2014/main" id="{8A377890-5BBE-4142-95C5-D2C0C6DE0AD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B5308388-6099-436C-8925-4250172C2A4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EFA9AF2D-AFD3-4467-B241-A718740572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47783770-4F5A-4D74-B07F-9DBE70A7F6E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62B7666A-E8FA-4EB6-B1FD-FC4E555440D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F5792E61-D847-4E04-8721-A51027395CD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373D858A-E75D-4DC9-AA1F-CB58E308C97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57360DC3-CEC7-45A9-B5F7-F1F75544870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A33DF441-C21A-4925-9EE7-287198AB7A5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ED163D3F-B4DC-4580-86CD-933BB8CDB75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817E04E0-8DA2-4624-B291-C5BE3EFD3CB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38448176-370D-4170-A67B-A3D1828F82B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a:extLst>
            <a:ext uri="{FF2B5EF4-FFF2-40B4-BE49-F238E27FC236}">
              <a16:creationId xmlns:a16="http://schemas.microsoft.com/office/drawing/2014/main" id="{DDF87C37-85E9-4EA9-A4F0-92D425D73CA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5" name="テキスト ボックス 654">
          <a:extLst>
            <a:ext uri="{FF2B5EF4-FFF2-40B4-BE49-F238E27FC236}">
              <a16:creationId xmlns:a16="http://schemas.microsoft.com/office/drawing/2014/main" id="{F4EEDD3D-A28E-4F58-8776-C7E09B01E9A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a:extLst>
            <a:ext uri="{FF2B5EF4-FFF2-40B4-BE49-F238E27FC236}">
              <a16:creationId xmlns:a16="http://schemas.microsoft.com/office/drawing/2014/main" id="{8BC2D053-EA6E-4615-A2DA-C0BC1F3C78D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a:extLst>
            <a:ext uri="{FF2B5EF4-FFF2-40B4-BE49-F238E27FC236}">
              <a16:creationId xmlns:a16="http://schemas.microsoft.com/office/drawing/2014/main" id="{30005ED2-64EE-4651-A4EB-62726D3B0B8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a:extLst>
            <a:ext uri="{FF2B5EF4-FFF2-40B4-BE49-F238E27FC236}">
              <a16:creationId xmlns:a16="http://schemas.microsoft.com/office/drawing/2014/main" id="{06E3C88B-A63A-43F8-927C-F797645F953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a:extLst>
            <a:ext uri="{FF2B5EF4-FFF2-40B4-BE49-F238E27FC236}">
              <a16:creationId xmlns:a16="http://schemas.microsoft.com/office/drawing/2014/main" id="{36A6477E-1057-475E-93DF-C5681C7E9E6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a:extLst>
            <a:ext uri="{FF2B5EF4-FFF2-40B4-BE49-F238E27FC236}">
              <a16:creationId xmlns:a16="http://schemas.microsoft.com/office/drawing/2014/main" id="{8B738CE1-ED14-4F85-AB37-97C568F9012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a:extLst>
            <a:ext uri="{FF2B5EF4-FFF2-40B4-BE49-F238E27FC236}">
              <a16:creationId xmlns:a16="http://schemas.microsoft.com/office/drawing/2014/main" id="{77EAC8FE-CBF2-4941-8B05-423C5BC87E0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a:extLst>
            <a:ext uri="{FF2B5EF4-FFF2-40B4-BE49-F238E27FC236}">
              <a16:creationId xmlns:a16="http://schemas.microsoft.com/office/drawing/2014/main" id="{59E5AB1F-1B49-41D4-883D-D8069D2AA9A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a:extLst>
            <a:ext uri="{FF2B5EF4-FFF2-40B4-BE49-F238E27FC236}">
              <a16:creationId xmlns:a16="http://schemas.microsoft.com/office/drawing/2014/main" id="{5BB15C8B-2765-40B5-BFCF-B4132703DC3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a:extLst>
            <a:ext uri="{FF2B5EF4-FFF2-40B4-BE49-F238E27FC236}">
              <a16:creationId xmlns:a16="http://schemas.microsoft.com/office/drawing/2014/main" id="{3C35B6DA-A3DB-43E4-8C90-A4B11301731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5" name="テキスト ボックス 664">
          <a:extLst>
            <a:ext uri="{FF2B5EF4-FFF2-40B4-BE49-F238E27FC236}">
              <a16:creationId xmlns:a16="http://schemas.microsoft.com/office/drawing/2014/main" id="{49A92652-9B0A-417B-B01F-0AE80D01703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027FFFDD-DA58-4CC0-B5C6-E026A97E28A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a:extLst>
            <a:ext uri="{FF2B5EF4-FFF2-40B4-BE49-F238E27FC236}">
              <a16:creationId xmlns:a16="http://schemas.microsoft.com/office/drawing/2014/main" id="{25052DFC-488F-41AF-83F8-6C275857C88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668" name="直線コネクタ 667">
          <a:extLst>
            <a:ext uri="{FF2B5EF4-FFF2-40B4-BE49-F238E27FC236}">
              <a16:creationId xmlns:a16="http://schemas.microsoft.com/office/drawing/2014/main" id="{DC7AE1D8-52AB-43AF-8289-2C4111BD2444}"/>
            </a:ext>
          </a:extLst>
        </xdr:cNvPr>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69" name="【庁舎】&#10;有形固定資産減価償却率最小値テキスト">
          <a:extLst>
            <a:ext uri="{FF2B5EF4-FFF2-40B4-BE49-F238E27FC236}">
              <a16:creationId xmlns:a16="http://schemas.microsoft.com/office/drawing/2014/main" id="{2EECAA6C-A4F7-4ECE-87F6-CE580E09AF1E}"/>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70" name="直線コネクタ 669">
          <a:extLst>
            <a:ext uri="{FF2B5EF4-FFF2-40B4-BE49-F238E27FC236}">
              <a16:creationId xmlns:a16="http://schemas.microsoft.com/office/drawing/2014/main" id="{0E97E90E-7D3D-4373-BDD5-A64B18E6669C}"/>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71" name="【庁舎】&#10;有形固定資産減価償却率最大値テキスト">
          <a:extLst>
            <a:ext uri="{FF2B5EF4-FFF2-40B4-BE49-F238E27FC236}">
              <a16:creationId xmlns:a16="http://schemas.microsoft.com/office/drawing/2014/main" id="{AA3186DB-38FE-4B85-87A7-839338954982}"/>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2" name="直線コネクタ 671">
          <a:extLst>
            <a:ext uri="{FF2B5EF4-FFF2-40B4-BE49-F238E27FC236}">
              <a16:creationId xmlns:a16="http://schemas.microsoft.com/office/drawing/2014/main" id="{0E290B24-B48D-4280-AD6A-248C5CEF9E2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673" name="【庁舎】&#10;有形固定資産減価償却率平均値テキスト">
          <a:extLst>
            <a:ext uri="{FF2B5EF4-FFF2-40B4-BE49-F238E27FC236}">
              <a16:creationId xmlns:a16="http://schemas.microsoft.com/office/drawing/2014/main" id="{A874059D-4BD1-4FD5-ACC5-EBE3529177E6}"/>
            </a:ext>
          </a:extLst>
        </xdr:cNvPr>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674" name="フローチャート: 判断 673">
          <a:extLst>
            <a:ext uri="{FF2B5EF4-FFF2-40B4-BE49-F238E27FC236}">
              <a16:creationId xmlns:a16="http://schemas.microsoft.com/office/drawing/2014/main" id="{3C05E7FB-6A3F-4AAC-9F3A-5196B3805375}"/>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675" name="フローチャート: 判断 674">
          <a:extLst>
            <a:ext uri="{FF2B5EF4-FFF2-40B4-BE49-F238E27FC236}">
              <a16:creationId xmlns:a16="http://schemas.microsoft.com/office/drawing/2014/main" id="{D185C6F9-8B29-4166-8F10-47E61A77A1D7}"/>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676" name="フローチャート: 判断 675">
          <a:extLst>
            <a:ext uri="{FF2B5EF4-FFF2-40B4-BE49-F238E27FC236}">
              <a16:creationId xmlns:a16="http://schemas.microsoft.com/office/drawing/2014/main" id="{A984BDC9-F0DE-4E7E-BB51-96FC06E6DAE7}"/>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677" name="フローチャート: 判断 676">
          <a:extLst>
            <a:ext uri="{FF2B5EF4-FFF2-40B4-BE49-F238E27FC236}">
              <a16:creationId xmlns:a16="http://schemas.microsoft.com/office/drawing/2014/main" id="{11E1124D-0547-4484-9AC1-0CF4C93DAE2B}"/>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678" name="フローチャート: 判断 677">
          <a:extLst>
            <a:ext uri="{FF2B5EF4-FFF2-40B4-BE49-F238E27FC236}">
              <a16:creationId xmlns:a16="http://schemas.microsoft.com/office/drawing/2014/main" id="{502339FB-DF92-4E93-9B98-87C6676D7D72}"/>
            </a:ext>
          </a:extLst>
        </xdr:cNvPr>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80604B98-3B8E-4CD2-8583-0BA1C98FCD4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66CB1432-C45D-4CA5-B9ED-C9576306DC2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35C0C455-56AB-4A33-88AD-E0F114F0D05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5C1FFD85-14BC-4055-B8C3-8C39D016DD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6F522FC0-3EE1-4FA3-816B-8CB6E101A32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684" name="楕円 683">
          <a:extLst>
            <a:ext uri="{FF2B5EF4-FFF2-40B4-BE49-F238E27FC236}">
              <a16:creationId xmlns:a16="http://schemas.microsoft.com/office/drawing/2014/main" id="{098E9E06-BE1D-45AF-9EE4-1435B861E9E0}"/>
            </a:ext>
          </a:extLst>
        </xdr:cNvPr>
        <xdr:cNvSpPr/>
      </xdr:nvSpPr>
      <xdr:spPr>
        <a:xfrm>
          <a:off x="162687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33219</xdr:rowOff>
    </xdr:from>
    <xdr:ext cx="405111" cy="259045"/>
    <xdr:sp macro="" textlink="">
      <xdr:nvSpPr>
        <xdr:cNvPr id="685" name="【庁舎】&#10;有形固定資産減価償却率該当値テキスト">
          <a:extLst>
            <a:ext uri="{FF2B5EF4-FFF2-40B4-BE49-F238E27FC236}">
              <a16:creationId xmlns:a16="http://schemas.microsoft.com/office/drawing/2014/main" id="{50689AD7-9287-4571-9C27-9217E45E596D}"/>
            </a:ext>
          </a:extLst>
        </xdr:cNvPr>
        <xdr:cNvSpPr txBox="1"/>
      </xdr:nvSpPr>
      <xdr:spPr>
        <a:xfrm>
          <a:off x="16357600"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53158</xdr:rowOff>
    </xdr:from>
    <xdr:to>
      <xdr:col>81</xdr:col>
      <xdr:colOff>101600</xdr:colOff>
      <xdr:row>106</xdr:row>
      <xdr:rowOff>154758</xdr:rowOff>
    </xdr:to>
    <xdr:sp macro="" textlink="">
      <xdr:nvSpPr>
        <xdr:cNvPr id="686" name="楕円 685">
          <a:extLst>
            <a:ext uri="{FF2B5EF4-FFF2-40B4-BE49-F238E27FC236}">
              <a16:creationId xmlns:a16="http://schemas.microsoft.com/office/drawing/2014/main" id="{96B45694-D561-40C8-BE48-2E49F35CB239}"/>
            </a:ext>
          </a:extLst>
        </xdr:cNvPr>
        <xdr:cNvSpPr/>
      </xdr:nvSpPr>
      <xdr:spPr>
        <a:xfrm>
          <a:off x="15430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103958</xdr:rowOff>
    </xdr:from>
    <xdr:to>
      <xdr:col>85</xdr:col>
      <xdr:colOff>127000</xdr:colOff>
      <xdr:row>106</xdr:row>
      <xdr:rowOff>105592</xdr:rowOff>
    </xdr:to>
    <xdr:cxnSp macro="">
      <xdr:nvCxnSpPr>
        <xdr:cNvPr id="687" name="直線コネクタ 686">
          <a:extLst>
            <a:ext uri="{FF2B5EF4-FFF2-40B4-BE49-F238E27FC236}">
              <a16:creationId xmlns:a16="http://schemas.microsoft.com/office/drawing/2014/main" id="{C71006C3-9EF1-4E0D-9026-467CAF08A4B2}"/>
            </a:ext>
          </a:extLst>
        </xdr:cNvPr>
        <xdr:cNvCxnSpPr/>
      </xdr:nvCxnSpPr>
      <xdr:spPr>
        <a:xfrm>
          <a:off x="15481300" y="1827765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43362</xdr:rowOff>
    </xdr:from>
    <xdr:to>
      <xdr:col>76</xdr:col>
      <xdr:colOff>165100</xdr:colOff>
      <xdr:row>106</xdr:row>
      <xdr:rowOff>144962</xdr:rowOff>
    </xdr:to>
    <xdr:sp macro="" textlink="">
      <xdr:nvSpPr>
        <xdr:cNvPr id="688" name="楕円 687">
          <a:extLst>
            <a:ext uri="{FF2B5EF4-FFF2-40B4-BE49-F238E27FC236}">
              <a16:creationId xmlns:a16="http://schemas.microsoft.com/office/drawing/2014/main" id="{DBF4D3FF-A1D7-4F30-9A33-E9BACE564C23}"/>
            </a:ext>
          </a:extLst>
        </xdr:cNvPr>
        <xdr:cNvSpPr/>
      </xdr:nvSpPr>
      <xdr:spPr>
        <a:xfrm>
          <a:off x="14541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94162</xdr:rowOff>
    </xdr:from>
    <xdr:to>
      <xdr:col>81</xdr:col>
      <xdr:colOff>50800</xdr:colOff>
      <xdr:row>106</xdr:row>
      <xdr:rowOff>103958</xdr:rowOff>
    </xdr:to>
    <xdr:cxnSp macro="">
      <xdr:nvCxnSpPr>
        <xdr:cNvPr id="689" name="直線コネクタ 688">
          <a:extLst>
            <a:ext uri="{FF2B5EF4-FFF2-40B4-BE49-F238E27FC236}">
              <a16:creationId xmlns:a16="http://schemas.microsoft.com/office/drawing/2014/main" id="{4E10D7E6-7A81-41B5-BBA3-F31804F013AE}"/>
            </a:ext>
          </a:extLst>
        </xdr:cNvPr>
        <xdr:cNvCxnSpPr/>
      </xdr:nvCxnSpPr>
      <xdr:spPr>
        <a:xfrm>
          <a:off x="14592300" y="1826786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5806</xdr:rowOff>
    </xdr:from>
    <xdr:to>
      <xdr:col>72</xdr:col>
      <xdr:colOff>38100</xdr:colOff>
      <xdr:row>106</xdr:row>
      <xdr:rowOff>107406</xdr:rowOff>
    </xdr:to>
    <xdr:sp macro="" textlink="">
      <xdr:nvSpPr>
        <xdr:cNvPr id="690" name="楕円 689">
          <a:extLst>
            <a:ext uri="{FF2B5EF4-FFF2-40B4-BE49-F238E27FC236}">
              <a16:creationId xmlns:a16="http://schemas.microsoft.com/office/drawing/2014/main" id="{7E409EA5-519F-4C3E-9FB7-6A718A761A46}"/>
            </a:ext>
          </a:extLst>
        </xdr:cNvPr>
        <xdr:cNvSpPr/>
      </xdr:nvSpPr>
      <xdr:spPr>
        <a:xfrm>
          <a:off x="13652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56606</xdr:rowOff>
    </xdr:from>
    <xdr:to>
      <xdr:col>76</xdr:col>
      <xdr:colOff>114300</xdr:colOff>
      <xdr:row>106</xdr:row>
      <xdr:rowOff>94162</xdr:rowOff>
    </xdr:to>
    <xdr:cxnSp macro="">
      <xdr:nvCxnSpPr>
        <xdr:cNvPr id="691" name="直線コネクタ 690">
          <a:extLst>
            <a:ext uri="{FF2B5EF4-FFF2-40B4-BE49-F238E27FC236}">
              <a16:creationId xmlns:a16="http://schemas.microsoft.com/office/drawing/2014/main" id="{C9AFBC76-B91C-47EE-ADC6-08430BEDF398}"/>
            </a:ext>
          </a:extLst>
        </xdr:cNvPr>
        <xdr:cNvCxnSpPr/>
      </xdr:nvCxnSpPr>
      <xdr:spPr>
        <a:xfrm>
          <a:off x="13703300" y="182303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156029</xdr:rowOff>
    </xdr:from>
    <xdr:to>
      <xdr:col>67</xdr:col>
      <xdr:colOff>101600</xdr:colOff>
      <xdr:row>106</xdr:row>
      <xdr:rowOff>86179</xdr:rowOff>
    </xdr:to>
    <xdr:sp macro="" textlink="">
      <xdr:nvSpPr>
        <xdr:cNvPr id="692" name="楕円 691">
          <a:extLst>
            <a:ext uri="{FF2B5EF4-FFF2-40B4-BE49-F238E27FC236}">
              <a16:creationId xmlns:a16="http://schemas.microsoft.com/office/drawing/2014/main" id="{82BBD4A1-2D13-475B-BCDD-0E2146B22C04}"/>
            </a:ext>
          </a:extLst>
        </xdr:cNvPr>
        <xdr:cNvSpPr/>
      </xdr:nvSpPr>
      <xdr:spPr>
        <a:xfrm>
          <a:off x="12763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35379</xdr:rowOff>
    </xdr:from>
    <xdr:to>
      <xdr:col>71</xdr:col>
      <xdr:colOff>177800</xdr:colOff>
      <xdr:row>106</xdr:row>
      <xdr:rowOff>56606</xdr:rowOff>
    </xdr:to>
    <xdr:cxnSp macro="">
      <xdr:nvCxnSpPr>
        <xdr:cNvPr id="693" name="直線コネクタ 692">
          <a:extLst>
            <a:ext uri="{FF2B5EF4-FFF2-40B4-BE49-F238E27FC236}">
              <a16:creationId xmlns:a16="http://schemas.microsoft.com/office/drawing/2014/main" id="{14B502F1-D55A-4089-8BF5-89B42C84D682}"/>
            </a:ext>
          </a:extLst>
        </xdr:cNvPr>
        <xdr:cNvCxnSpPr/>
      </xdr:nvCxnSpPr>
      <xdr:spPr>
        <a:xfrm>
          <a:off x="12814300" y="1820907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694" name="n_1aveValue【庁舎】&#10;有形固定資産減価償却率">
          <a:extLst>
            <a:ext uri="{FF2B5EF4-FFF2-40B4-BE49-F238E27FC236}">
              <a16:creationId xmlns:a16="http://schemas.microsoft.com/office/drawing/2014/main" id="{C952B651-2833-4DFD-BCA4-3B30988DCEBA}"/>
            </a:ext>
          </a:extLst>
        </xdr:cNvPr>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695" name="n_2aveValue【庁舎】&#10;有形固定資産減価償却率">
          <a:extLst>
            <a:ext uri="{FF2B5EF4-FFF2-40B4-BE49-F238E27FC236}">
              <a16:creationId xmlns:a16="http://schemas.microsoft.com/office/drawing/2014/main" id="{75819AED-C7A7-4A99-A2CE-139CC364D31D}"/>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696" name="n_3aveValue【庁舎】&#10;有形固定資産減価償却率">
          <a:extLst>
            <a:ext uri="{FF2B5EF4-FFF2-40B4-BE49-F238E27FC236}">
              <a16:creationId xmlns:a16="http://schemas.microsoft.com/office/drawing/2014/main" id="{E3E08158-28F5-43E7-BB96-AE26F2DE1417}"/>
            </a:ext>
          </a:extLst>
        </xdr:cNvPr>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697" name="n_4aveValue【庁舎】&#10;有形固定資産減価償却率">
          <a:extLst>
            <a:ext uri="{FF2B5EF4-FFF2-40B4-BE49-F238E27FC236}">
              <a16:creationId xmlns:a16="http://schemas.microsoft.com/office/drawing/2014/main" id="{CC564856-09B5-4512-A8BE-713E73C442BA}"/>
            </a:ext>
          </a:extLst>
        </xdr:cNvPr>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145885</xdr:rowOff>
    </xdr:from>
    <xdr:ext cx="405111" cy="259045"/>
    <xdr:sp macro="" textlink="">
      <xdr:nvSpPr>
        <xdr:cNvPr id="698" name="n_1mainValue【庁舎】&#10;有形固定資産減価償却率">
          <a:extLst>
            <a:ext uri="{FF2B5EF4-FFF2-40B4-BE49-F238E27FC236}">
              <a16:creationId xmlns:a16="http://schemas.microsoft.com/office/drawing/2014/main" id="{4FA5CE2E-8975-4908-9529-D9E67CB3C574}"/>
            </a:ext>
          </a:extLst>
        </xdr:cNvPr>
        <xdr:cNvSpPr txBox="1"/>
      </xdr:nvSpPr>
      <xdr:spPr>
        <a:xfrm>
          <a:off x="15266044" y="1831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136089</xdr:rowOff>
    </xdr:from>
    <xdr:ext cx="405111" cy="259045"/>
    <xdr:sp macro="" textlink="">
      <xdr:nvSpPr>
        <xdr:cNvPr id="699" name="n_2mainValue【庁舎】&#10;有形固定資産減価償却率">
          <a:extLst>
            <a:ext uri="{FF2B5EF4-FFF2-40B4-BE49-F238E27FC236}">
              <a16:creationId xmlns:a16="http://schemas.microsoft.com/office/drawing/2014/main" id="{B0593804-E42D-4CB8-A53D-B2E247C8C07E}"/>
            </a:ext>
          </a:extLst>
        </xdr:cNvPr>
        <xdr:cNvSpPr txBox="1"/>
      </xdr:nvSpPr>
      <xdr:spPr>
        <a:xfrm>
          <a:off x="143897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98533</xdr:rowOff>
    </xdr:from>
    <xdr:ext cx="405111" cy="259045"/>
    <xdr:sp macro="" textlink="">
      <xdr:nvSpPr>
        <xdr:cNvPr id="700" name="n_3mainValue【庁舎】&#10;有形固定資産減価償却率">
          <a:extLst>
            <a:ext uri="{FF2B5EF4-FFF2-40B4-BE49-F238E27FC236}">
              <a16:creationId xmlns:a16="http://schemas.microsoft.com/office/drawing/2014/main" id="{A8F4C8ED-702D-4563-B4EE-910BDDFCFFB2}"/>
            </a:ext>
          </a:extLst>
        </xdr:cNvPr>
        <xdr:cNvSpPr txBox="1"/>
      </xdr:nvSpPr>
      <xdr:spPr>
        <a:xfrm>
          <a:off x="135007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77306</xdr:rowOff>
    </xdr:from>
    <xdr:ext cx="405111" cy="259045"/>
    <xdr:sp macro="" textlink="">
      <xdr:nvSpPr>
        <xdr:cNvPr id="701" name="n_4mainValue【庁舎】&#10;有形固定資産減価償却率">
          <a:extLst>
            <a:ext uri="{FF2B5EF4-FFF2-40B4-BE49-F238E27FC236}">
              <a16:creationId xmlns:a16="http://schemas.microsoft.com/office/drawing/2014/main" id="{24D6F316-9DEC-434B-8C6D-4825EC149003}"/>
            </a:ext>
          </a:extLst>
        </xdr:cNvPr>
        <xdr:cNvSpPr txBox="1"/>
      </xdr:nvSpPr>
      <xdr:spPr>
        <a:xfrm>
          <a:off x="12611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22A0F195-E6B0-408B-BEC1-FBDF9684134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FA6D7964-1C03-4879-BB09-68744FA84B5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F1633C7D-3ABB-4BC0-B815-955BCE78B6D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85E01311-CEFB-467A-A57D-5B23F0C1A06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E3BB18CD-905B-4A3A-B0F5-ED2DDA0AB46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BA4C49B7-CB18-4EAE-B157-63119D4E506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F107EF0D-D010-4411-BC56-2B97D55D301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B8996F1A-4BB2-47FB-8249-F03D25ADFD3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0B0A2D39-F2D9-4714-8A3A-2D16B91123A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6027FCC0-6358-4A16-BA6A-5B0823842A8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a:extLst>
            <a:ext uri="{FF2B5EF4-FFF2-40B4-BE49-F238E27FC236}">
              <a16:creationId xmlns:a16="http://schemas.microsoft.com/office/drawing/2014/main" id="{AE11FAD2-3F5D-4131-BDD7-2412551FCDB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C7EF2AE5-813D-40F0-AD9B-9B1F7527038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a:extLst>
            <a:ext uri="{FF2B5EF4-FFF2-40B4-BE49-F238E27FC236}">
              <a16:creationId xmlns:a16="http://schemas.microsoft.com/office/drawing/2014/main" id="{D358DB71-EA58-4EC0-8F86-CEC31270C4B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a:extLst>
            <a:ext uri="{FF2B5EF4-FFF2-40B4-BE49-F238E27FC236}">
              <a16:creationId xmlns:a16="http://schemas.microsoft.com/office/drawing/2014/main" id="{2E4BE421-DA54-4F3A-8D43-C44DC11821E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a:extLst>
            <a:ext uri="{FF2B5EF4-FFF2-40B4-BE49-F238E27FC236}">
              <a16:creationId xmlns:a16="http://schemas.microsoft.com/office/drawing/2014/main" id="{64BC883F-F022-41E9-9CF4-D0251F5D130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a:extLst>
            <a:ext uri="{FF2B5EF4-FFF2-40B4-BE49-F238E27FC236}">
              <a16:creationId xmlns:a16="http://schemas.microsoft.com/office/drawing/2014/main" id="{F11D217C-5FB4-45E2-85C1-D2594F5DF4A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a:extLst>
            <a:ext uri="{FF2B5EF4-FFF2-40B4-BE49-F238E27FC236}">
              <a16:creationId xmlns:a16="http://schemas.microsoft.com/office/drawing/2014/main" id="{9E0279DB-E64F-48FF-96FD-975DFE4D5A1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a:extLst>
            <a:ext uri="{FF2B5EF4-FFF2-40B4-BE49-F238E27FC236}">
              <a16:creationId xmlns:a16="http://schemas.microsoft.com/office/drawing/2014/main" id="{C2DC1A1C-7CB7-4EF1-93C8-D066496A37B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a:extLst>
            <a:ext uri="{FF2B5EF4-FFF2-40B4-BE49-F238E27FC236}">
              <a16:creationId xmlns:a16="http://schemas.microsoft.com/office/drawing/2014/main" id="{C34F1C3E-5B88-4CA5-9A1D-A6FEEE990EA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a:extLst>
            <a:ext uri="{FF2B5EF4-FFF2-40B4-BE49-F238E27FC236}">
              <a16:creationId xmlns:a16="http://schemas.microsoft.com/office/drawing/2014/main" id="{0ECE6152-DBD0-4C62-B96D-5F98723AD3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EAD2BE3A-D27A-4395-84FF-8248CEC92FC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id="{F1AA6EAB-CF1E-4AFC-986D-5176E5C1616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a:extLst>
            <a:ext uri="{FF2B5EF4-FFF2-40B4-BE49-F238E27FC236}">
              <a16:creationId xmlns:a16="http://schemas.microsoft.com/office/drawing/2014/main" id="{B1795F5A-7B68-4C91-9C37-8EA67C35E33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725" name="直線コネクタ 724">
          <a:extLst>
            <a:ext uri="{FF2B5EF4-FFF2-40B4-BE49-F238E27FC236}">
              <a16:creationId xmlns:a16="http://schemas.microsoft.com/office/drawing/2014/main" id="{B03E0E7B-5664-4948-A312-6E96B6511DF5}"/>
            </a:ext>
          </a:extLst>
        </xdr:cNvPr>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726" name="【庁舎】&#10;一人当たり面積最小値テキスト">
          <a:extLst>
            <a:ext uri="{FF2B5EF4-FFF2-40B4-BE49-F238E27FC236}">
              <a16:creationId xmlns:a16="http://schemas.microsoft.com/office/drawing/2014/main" id="{C5C3B3B6-F0A3-4F67-8703-F60A7760F380}"/>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727" name="直線コネクタ 726">
          <a:extLst>
            <a:ext uri="{FF2B5EF4-FFF2-40B4-BE49-F238E27FC236}">
              <a16:creationId xmlns:a16="http://schemas.microsoft.com/office/drawing/2014/main" id="{F8B2775B-58E9-492E-BDC7-1E5B5E3AB49B}"/>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728" name="【庁舎】&#10;一人当たり面積最大値テキスト">
          <a:extLst>
            <a:ext uri="{FF2B5EF4-FFF2-40B4-BE49-F238E27FC236}">
              <a16:creationId xmlns:a16="http://schemas.microsoft.com/office/drawing/2014/main" id="{78FB57C4-E853-45C1-97C7-147BF2A39AD3}"/>
            </a:ext>
          </a:extLst>
        </xdr:cNvPr>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729" name="直線コネクタ 728">
          <a:extLst>
            <a:ext uri="{FF2B5EF4-FFF2-40B4-BE49-F238E27FC236}">
              <a16:creationId xmlns:a16="http://schemas.microsoft.com/office/drawing/2014/main" id="{4ACC2B40-4891-400A-9C3A-EEA148FC6417}"/>
            </a:ext>
          </a:extLst>
        </xdr:cNvPr>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730" name="【庁舎】&#10;一人当たり面積平均値テキスト">
          <a:extLst>
            <a:ext uri="{FF2B5EF4-FFF2-40B4-BE49-F238E27FC236}">
              <a16:creationId xmlns:a16="http://schemas.microsoft.com/office/drawing/2014/main" id="{E6698C61-4D63-4426-ABFE-8FFE2BA788C4}"/>
            </a:ext>
          </a:extLst>
        </xdr:cNvPr>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731" name="フローチャート: 判断 730">
          <a:extLst>
            <a:ext uri="{FF2B5EF4-FFF2-40B4-BE49-F238E27FC236}">
              <a16:creationId xmlns:a16="http://schemas.microsoft.com/office/drawing/2014/main" id="{10A810B6-F0D3-4F42-B8AA-72D3D16888BE}"/>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732" name="フローチャート: 判断 731">
          <a:extLst>
            <a:ext uri="{FF2B5EF4-FFF2-40B4-BE49-F238E27FC236}">
              <a16:creationId xmlns:a16="http://schemas.microsoft.com/office/drawing/2014/main" id="{ACA04F12-A957-498D-B2DE-A22D5F9EBE47}"/>
            </a:ext>
          </a:extLst>
        </xdr:cNvPr>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733" name="フローチャート: 判断 732">
          <a:extLst>
            <a:ext uri="{FF2B5EF4-FFF2-40B4-BE49-F238E27FC236}">
              <a16:creationId xmlns:a16="http://schemas.microsoft.com/office/drawing/2014/main" id="{EF1FB22E-17F5-4239-8841-90B543B658AF}"/>
            </a:ext>
          </a:extLst>
        </xdr:cNvPr>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734" name="フローチャート: 判断 733">
          <a:extLst>
            <a:ext uri="{FF2B5EF4-FFF2-40B4-BE49-F238E27FC236}">
              <a16:creationId xmlns:a16="http://schemas.microsoft.com/office/drawing/2014/main" id="{70E8AC94-26A8-45E5-8AA2-68AAAA4EB84B}"/>
            </a:ext>
          </a:extLst>
        </xdr:cNvPr>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735" name="フローチャート: 判断 734">
          <a:extLst>
            <a:ext uri="{FF2B5EF4-FFF2-40B4-BE49-F238E27FC236}">
              <a16:creationId xmlns:a16="http://schemas.microsoft.com/office/drawing/2014/main" id="{3DE3D00C-0759-4E32-A5B2-DF1560D4995F}"/>
            </a:ext>
          </a:extLst>
        </xdr:cNvPr>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FEE52333-2904-416F-B511-85A3FDF8150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8118F2A9-9B46-42D9-9EF2-E28D06D95B5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114837FA-3921-4299-8B53-AB09EF7AFDA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CDFC60EF-128A-4937-B623-5EBE76FF1F3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3C2BB615-75D8-48C9-A6BF-11351C82809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113030</xdr:rowOff>
    </xdr:from>
    <xdr:to>
      <xdr:col>116</xdr:col>
      <xdr:colOff>114300</xdr:colOff>
      <xdr:row>105</xdr:row>
      <xdr:rowOff>43180</xdr:rowOff>
    </xdr:to>
    <xdr:sp macro="" textlink="">
      <xdr:nvSpPr>
        <xdr:cNvPr id="741" name="楕円 740">
          <a:extLst>
            <a:ext uri="{FF2B5EF4-FFF2-40B4-BE49-F238E27FC236}">
              <a16:creationId xmlns:a16="http://schemas.microsoft.com/office/drawing/2014/main" id="{AE2BA5F3-0286-4ECC-A36A-5BAA4B82B515}"/>
            </a:ext>
          </a:extLst>
        </xdr:cNvPr>
        <xdr:cNvSpPr/>
      </xdr:nvSpPr>
      <xdr:spPr>
        <a:xfrm>
          <a:off x="221107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135907</xdr:rowOff>
    </xdr:from>
    <xdr:ext cx="469744" cy="259045"/>
    <xdr:sp macro="" textlink="">
      <xdr:nvSpPr>
        <xdr:cNvPr id="742" name="【庁舎】&#10;一人当たり面積該当値テキスト">
          <a:extLst>
            <a:ext uri="{FF2B5EF4-FFF2-40B4-BE49-F238E27FC236}">
              <a16:creationId xmlns:a16="http://schemas.microsoft.com/office/drawing/2014/main" id="{7FD63019-4631-4797-B47C-E8D06C21A7E8}"/>
            </a:ext>
          </a:extLst>
        </xdr:cNvPr>
        <xdr:cNvSpPr txBox="1"/>
      </xdr:nvSpPr>
      <xdr:spPr>
        <a:xfrm>
          <a:off x="22199600"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126364</xdr:rowOff>
    </xdr:from>
    <xdr:to>
      <xdr:col>112</xdr:col>
      <xdr:colOff>38100</xdr:colOff>
      <xdr:row>105</xdr:row>
      <xdr:rowOff>56514</xdr:rowOff>
    </xdr:to>
    <xdr:sp macro="" textlink="">
      <xdr:nvSpPr>
        <xdr:cNvPr id="743" name="楕円 742">
          <a:extLst>
            <a:ext uri="{FF2B5EF4-FFF2-40B4-BE49-F238E27FC236}">
              <a16:creationId xmlns:a16="http://schemas.microsoft.com/office/drawing/2014/main" id="{D10FFAC1-F789-4CE4-8CE2-F881E83DB738}"/>
            </a:ext>
          </a:extLst>
        </xdr:cNvPr>
        <xdr:cNvSpPr/>
      </xdr:nvSpPr>
      <xdr:spPr>
        <a:xfrm>
          <a:off x="21272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163830</xdr:rowOff>
    </xdr:from>
    <xdr:to>
      <xdr:col>116</xdr:col>
      <xdr:colOff>63500</xdr:colOff>
      <xdr:row>105</xdr:row>
      <xdr:rowOff>5714</xdr:rowOff>
    </xdr:to>
    <xdr:cxnSp macro="">
      <xdr:nvCxnSpPr>
        <xdr:cNvPr id="744" name="直線コネクタ 743">
          <a:extLst>
            <a:ext uri="{FF2B5EF4-FFF2-40B4-BE49-F238E27FC236}">
              <a16:creationId xmlns:a16="http://schemas.microsoft.com/office/drawing/2014/main" id="{C1DCE517-4FF7-4B10-A58A-160E4AC52672}"/>
            </a:ext>
          </a:extLst>
        </xdr:cNvPr>
        <xdr:cNvCxnSpPr/>
      </xdr:nvCxnSpPr>
      <xdr:spPr>
        <a:xfrm flipV="1">
          <a:off x="21323300" y="17994630"/>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137795</xdr:rowOff>
    </xdr:from>
    <xdr:to>
      <xdr:col>107</xdr:col>
      <xdr:colOff>101600</xdr:colOff>
      <xdr:row>105</xdr:row>
      <xdr:rowOff>67945</xdr:rowOff>
    </xdr:to>
    <xdr:sp macro="" textlink="">
      <xdr:nvSpPr>
        <xdr:cNvPr id="745" name="楕円 744">
          <a:extLst>
            <a:ext uri="{FF2B5EF4-FFF2-40B4-BE49-F238E27FC236}">
              <a16:creationId xmlns:a16="http://schemas.microsoft.com/office/drawing/2014/main" id="{F3444AE8-CA8B-4E75-9DB3-AF12C575C208}"/>
            </a:ext>
          </a:extLst>
        </xdr:cNvPr>
        <xdr:cNvSpPr/>
      </xdr:nvSpPr>
      <xdr:spPr>
        <a:xfrm>
          <a:off x="20383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5714</xdr:rowOff>
    </xdr:from>
    <xdr:to>
      <xdr:col>111</xdr:col>
      <xdr:colOff>177800</xdr:colOff>
      <xdr:row>105</xdr:row>
      <xdr:rowOff>17145</xdr:rowOff>
    </xdr:to>
    <xdr:cxnSp macro="">
      <xdr:nvCxnSpPr>
        <xdr:cNvPr id="746" name="直線コネクタ 745">
          <a:extLst>
            <a:ext uri="{FF2B5EF4-FFF2-40B4-BE49-F238E27FC236}">
              <a16:creationId xmlns:a16="http://schemas.microsoft.com/office/drawing/2014/main" id="{FBF4CCCD-9C4B-4A70-9CFC-648B225FD9F2}"/>
            </a:ext>
          </a:extLst>
        </xdr:cNvPr>
        <xdr:cNvCxnSpPr/>
      </xdr:nvCxnSpPr>
      <xdr:spPr>
        <a:xfrm flipV="1">
          <a:off x="20434300" y="180079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149225</xdr:rowOff>
    </xdr:from>
    <xdr:to>
      <xdr:col>102</xdr:col>
      <xdr:colOff>165100</xdr:colOff>
      <xdr:row>105</xdr:row>
      <xdr:rowOff>79375</xdr:rowOff>
    </xdr:to>
    <xdr:sp macro="" textlink="">
      <xdr:nvSpPr>
        <xdr:cNvPr id="747" name="楕円 746">
          <a:extLst>
            <a:ext uri="{FF2B5EF4-FFF2-40B4-BE49-F238E27FC236}">
              <a16:creationId xmlns:a16="http://schemas.microsoft.com/office/drawing/2014/main" id="{E7412CD9-ABFE-4E38-9D24-1EB074FCA55B}"/>
            </a:ext>
          </a:extLst>
        </xdr:cNvPr>
        <xdr:cNvSpPr/>
      </xdr:nvSpPr>
      <xdr:spPr>
        <a:xfrm>
          <a:off x="19494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17145</xdr:rowOff>
    </xdr:from>
    <xdr:to>
      <xdr:col>107</xdr:col>
      <xdr:colOff>50800</xdr:colOff>
      <xdr:row>105</xdr:row>
      <xdr:rowOff>28575</xdr:rowOff>
    </xdr:to>
    <xdr:cxnSp macro="">
      <xdr:nvCxnSpPr>
        <xdr:cNvPr id="748" name="直線コネクタ 747">
          <a:extLst>
            <a:ext uri="{FF2B5EF4-FFF2-40B4-BE49-F238E27FC236}">
              <a16:creationId xmlns:a16="http://schemas.microsoft.com/office/drawing/2014/main" id="{EBCE7C7A-21DD-4E29-95E8-C697BB7B4847}"/>
            </a:ext>
          </a:extLst>
        </xdr:cNvPr>
        <xdr:cNvCxnSpPr/>
      </xdr:nvCxnSpPr>
      <xdr:spPr>
        <a:xfrm flipV="1">
          <a:off x="19545300" y="180193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160655</xdr:rowOff>
    </xdr:from>
    <xdr:to>
      <xdr:col>98</xdr:col>
      <xdr:colOff>38100</xdr:colOff>
      <xdr:row>105</xdr:row>
      <xdr:rowOff>90805</xdr:rowOff>
    </xdr:to>
    <xdr:sp macro="" textlink="">
      <xdr:nvSpPr>
        <xdr:cNvPr id="749" name="楕円 748">
          <a:extLst>
            <a:ext uri="{FF2B5EF4-FFF2-40B4-BE49-F238E27FC236}">
              <a16:creationId xmlns:a16="http://schemas.microsoft.com/office/drawing/2014/main" id="{47EA1F05-720D-4C97-B006-20986428B430}"/>
            </a:ext>
          </a:extLst>
        </xdr:cNvPr>
        <xdr:cNvSpPr/>
      </xdr:nvSpPr>
      <xdr:spPr>
        <a:xfrm>
          <a:off x="18605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28575</xdr:rowOff>
    </xdr:from>
    <xdr:to>
      <xdr:col>102</xdr:col>
      <xdr:colOff>114300</xdr:colOff>
      <xdr:row>105</xdr:row>
      <xdr:rowOff>40005</xdr:rowOff>
    </xdr:to>
    <xdr:cxnSp macro="">
      <xdr:nvCxnSpPr>
        <xdr:cNvPr id="750" name="直線コネクタ 749">
          <a:extLst>
            <a:ext uri="{FF2B5EF4-FFF2-40B4-BE49-F238E27FC236}">
              <a16:creationId xmlns:a16="http://schemas.microsoft.com/office/drawing/2014/main" id="{1230C04B-3386-4BDE-A925-5262E5FBF2D6}"/>
            </a:ext>
          </a:extLst>
        </xdr:cNvPr>
        <xdr:cNvCxnSpPr/>
      </xdr:nvCxnSpPr>
      <xdr:spPr>
        <a:xfrm flipV="1">
          <a:off x="18656300" y="180308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137177</xdr:rowOff>
    </xdr:from>
    <xdr:ext cx="469744" cy="259045"/>
    <xdr:sp macro="" textlink="">
      <xdr:nvSpPr>
        <xdr:cNvPr id="751" name="n_1aveValue【庁舎】&#10;一人当たり面積">
          <a:extLst>
            <a:ext uri="{FF2B5EF4-FFF2-40B4-BE49-F238E27FC236}">
              <a16:creationId xmlns:a16="http://schemas.microsoft.com/office/drawing/2014/main" id="{21E15683-1AC6-46FE-9757-3931A09D1752}"/>
            </a:ext>
          </a:extLst>
        </xdr:cNvPr>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752" name="n_2aveValue【庁舎】&#10;一人当たり面積">
          <a:extLst>
            <a:ext uri="{FF2B5EF4-FFF2-40B4-BE49-F238E27FC236}">
              <a16:creationId xmlns:a16="http://schemas.microsoft.com/office/drawing/2014/main" id="{1F68055C-99B4-49DF-A6FC-9B2A2ACF9A78}"/>
            </a:ext>
          </a:extLst>
        </xdr:cNvPr>
        <xdr:cNvSpPr txBox="1"/>
      </xdr:nvSpPr>
      <xdr:spPr>
        <a:xfrm>
          <a:off x="20199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66691</xdr:rowOff>
    </xdr:from>
    <xdr:ext cx="469744" cy="259045"/>
    <xdr:sp macro="" textlink="">
      <xdr:nvSpPr>
        <xdr:cNvPr id="753" name="n_3aveValue【庁舎】&#10;一人当たり面積">
          <a:extLst>
            <a:ext uri="{FF2B5EF4-FFF2-40B4-BE49-F238E27FC236}">
              <a16:creationId xmlns:a16="http://schemas.microsoft.com/office/drawing/2014/main" id="{6FE31D54-C1E4-403E-B378-10B471C57910}"/>
            </a:ext>
          </a:extLst>
        </xdr:cNvPr>
        <xdr:cNvSpPr txBox="1"/>
      </xdr:nvSpPr>
      <xdr:spPr>
        <a:xfrm>
          <a:off x="19310427"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754" name="n_4aveValue【庁舎】&#10;一人当たり面積">
          <a:extLst>
            <a:ext uri="{FF2B5EF4-FFF2-40B4-BE49-F238E27FC236}">
              <a16:creationId xmlns:a16="http://schemas.microsoft.com/office/drawing/2014/main" id="{962AB413-B42F-47C8-84FD-E2DC948A37B1}"/>
            </a:ext>
          </a:extLst>
        </xdr:cNvPr>
        <xdr:cNvSpPr txBox="1"/>
      </xdr:nvSpPr>
      <xdr:spPr>
        <a:xfrm>
          <a:off x="18421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73041</xdr:rowOff>
    </xdr:from>
    <xdr:ext cx="469744" cy="259045"/>
    <xdr:sp macro="" textlink="">
      <xdr:nvSpPr>
        <xdr:cNvPr id="755" name="n_1mainValue【庁舎】&#10;一人当たり面積">
          <a:extLst>
            <a:ext uri="{FF2B5EF4-FFF2-40B4-BE49-F238E27FC236}">
              <a16:creationId xmlns:a16="http://schemas.microsoft.com/office/drawing/2014/main" id="{5BBEBEB8-81A6-4A94-9480-8835FC519175}"/>
            </a:ext>
          </a:extLst>
        </xdr:cNvPr>
        <xdr:cNvSpPr txBox="1"/>
      </xdr:nvSpPr>
      <xdr:spPr>
        <a:xfrm>
          <a:off x="21075727" y="177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84472</xdr:rowOff>
    </xdr:from>
    <xdr:ext cx="469744" cy="259045"/>
    <xdr:sp macro="" textlink="">
      <xdr:nvSpPr>
        <xdr:cNvPr id="756" name="n_2mainValue【庁舎】&#10;一人当たり面積">
          <a:extLst>
            <a:ext uri="{FF2B5EF4-FFF2-40B4-BE49-F238E27FC236}">
              <a16:creationId xmlns:a16="http://schemas.microsoft.com/office/drawing/2014/main" id="{7F04962F-F8C5-455D-A11E-B790304D4EB3}"/>
            </a:ext>
          </a:extLst>
        </xdr:cNvPr>
        <xdr:cNvSpPr txBox="1"/>
      </xdr:nvSpPr>
      <xdr:spPr>
        <a:xfrm>
          <a:off x="20199427" y="1774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95902</xdr:rowOff>
    </xdr:from>
    <xdr:ext cx="469744" cy="259045"/>
    <xdr:sp macro="" textlink="">
      <xdr:nvSpPr>
        <xdr:cNvPr id="757" name="n_3mainValue【庁舎】&#10;一人当たり面積">
          <a:extLst>
            <a:ext uri="{FF2B5EF4-FFF2-40B4-BE49-F238E27FC236}">
              <a16:creationId xmlns:a16="http://schemas.microsoft.com/office/drawing/2014/main" id="{66B18745-0973-45CD-BA7D-6B834C7D1867}"/>
            </a:ext>
          </a:extLst>
        </xdr:cNvPr>
        <xdr:cNvSpPr txBox="1"/>
      </xdr:nvSpPr>
      <xdr:spPr>
        <a:xfrm>
          <a:off x="19310427" y="1775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107332</xdr:rowOff>
    </xdr:from>
    <xdr:ext cx="469744" cy="259045"/>
    <xdr:sp macro="" textlink="">
      <xdr:nvSpPr>
        <xdr:cNvPr id="758" name="n_4mainValue【庁舎】&#10;一人当たり面積">
          <a:extLst>
            <a:ext uri="{FF2B5EF4-FFF2-40B4-BE49-F238E27FC236}">
              <a16:creationId xmlns:a16="http://schemas.microsoft.com/office/drawing/2014/main" id="{C36AED45-2B0C-4737-BB52-1AE855571DD3}"/>
            </a:ext>
          </a:extLst>
        </xdr:cNvPr>
        <xdr:cNvSpPr txBox="1"/>
      </xdr:nvSpPr>
      <xdr:spPr>
        <a:xfrm>
          <a:off x="18421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36477AC6-284F-4393-8BD0-689F18BF0E9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78005E20-DF3A-4E68-A17E-E03FD4E69E9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60A62C5E-35FD-42CD-A577-F8E01C0854D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①図書館・市民会館については、他の類似団体と比較しても同程度の老朽化といえる。体育館については、近年、中学校等の体育館を更新したため、体育館・プールは類似団体と比較して、減価償却率は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一方で、庁舎・福祉施設・保健センターについては、類似団体と比較しても、大きく老朽化が進んでいる。</a:t>
          </a:r>
        </a:p>
        <a:p>
          <a:r>
            <a:rPr kumimoji="1" lang="ja-JP" altLang="en-US" sz="1300">
              <a:latin typeface="ＭＳ Ｐゴシック" panose="020B0600070205080204" pitchFamily="50" charset="-128"/>
              <a:ea typeface="ＭＳ Ｐゴシック" panose="020B0600070205080204" pitchFamily="50" charset="-128"/>
            </a:rPr>
            <a:t>②一人当たりの面積では、体育館、市民会館・庁舎・保健センターが類似団体と比較しても大きい。</a:t>
          </a:r>
        </a:p>
        <a:p>
          <a:r>
            <a:rPr kumimoji="1" lang="ja-JP" altLang="en-US" sz="1300">
              <a:latin typeface="ＭＳ Ｐゴシック" panose="020B0600070205080204" pitchFamily="50" charset="-128"/>
              <a:ea typeface="ＭＳ Ｐゴシック" panose="020B0600070205080204" pitchFamily="50" charset="-128"/>
            </a:rPr>
            <a:t>①、②の対策として、公共施設等総合管理計画及び個別施設計画に基づき施設の統廃合を検討を行い、適正規模での更新・改修等を行っていく必要がある。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20,570
20,431
81.85
14,001,156
13,811,940
154,947
7,360,988
12,238,842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新設された地域デジタル社会推進費</a:t>
          </a:r>
          <a:r>
            <a:rPr kumimoji="1" lang="ja-JP" altLang="ja-JP" sz="1100">
              <a:solidFill>
                <a:schemeClr val="dk1"/>
              </a:solidFill>
              <a:effectLst/>
              <a:latin typeface="+mn-lt"/>
              <a:ea typeface="+mn-ea"/>
              <a:cs typeface="+mn-cs"/>
            </a:rPr>
            <a:t>の増加などで、基準財政需要額が増加した一方で、</a:t>
          </a:r>
          <a:r>
            <a:rPr kumimoji="1" lang="ja-JP" altLang="en-US" sz="1100">
              <a:solidFill>
                <a:schemeClr val="dk1"/>
              </a:solidFill>
              <a:effectLst/>
              <a:latin typeface="+mn-lt"/>
              <a:ea typeface="+mn-ea"/>
              <a:cs typeface="+mn-cs"/>
            </a:rPr>
            <a:t>新型コロナウイルスの影響等による</a:t>
          </a:r>
          <a:r>
            <a:rPr kumimoji="1" lang="ja-JP" altLang="ja-JP" sz="1100">
              <a:solidFill>
                <a:schemeClr val="dk1"/>
              </a:solidFill>
              <a:effectLst/>
              <a:latin typeface="+mn-lt"/>
              <a:ea typeface="+mn-ea"/>
              <a:cs typeface="+mn-cs"/>
            </a:rPr>
            <a:t>法人税割の</a:t>
          </a:r>
          <a:r>
            <a:rPr kumimoji="1" lang="ja-JP" altLang="en-US" sz="1100">
              <a:solidFill>
                <a:schemeClr val="dk1"/>
              </a:solidFill>
              <a:effectLst/>
              <a:latin typeface="+mn-lt"/>
              <a:ea typeface="+mn-ea"/>
              <a:cs typeface="+mn-cs"/>
            </a:rPr>
            <a:t>減や固定資産の評価替えに伴う固定資産税の減などにより基準財政</a:t>
          </a:r>
          <a:r>
            <a:rPr kumimoji="1" lang="ja-JP" altLang="ja-JP" sz="1100">
              <a:solidFill>
                <a:schemeClr val="dk1"/>
              </a:solidFill>
              <a:effectLst/>
              <a:latin typeface="+mn-lt"/>
              <a:ea typeface="+mn-ea"/>
              <a:cs typeface="+mn-cs"/>
            </a:rPr>
            <a:t>収入額が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した。その結果、財政力指数は</a:t>
          </a:r>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0.01</a:t>
          </a:r>
          <a:r>
            <a:rPr kumimoji="1" lang="ja-JP" altLang="en-US" sz="1100">
              <a:solidFill>
                <a:schemeClr val="dk1"/>
              </a:solidFill>
              <a:effectLst/>
              <a:latin typeface="+mn-lt"/>
              <a:ea typeface="+mn-ea"/>
              <a:cs typeface="+mn-cs"/>
            </a:rPr>
            <a:t>ポイント減少した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類似団体の平均よりも下回っているため今後も休日訪問や預貯金等の債権差押えの強化、差押え物件のインターネット公売の実施などの市税収納率向上対策を中心とする歳入確保に努める。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125942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161519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161519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普通交付税や地方特例交付金などの経常一般財源が</a:t>
          </a:r>
          <a:r>
            <a:rPr kumimoji="1" lang="ja-JP" altLang="ja-JP" sz="1100">
              <a:solidFill>
                <a:schemeClr val="dk1"/>
              </a:solidFill>
              <a:effectLst/>
              <a:latin typeface="+mn-lt"/>
              <a:ea typeface="+mn-ea"/>
              <a:cs typeface="+mn-cs"/>
            </a:rPr>
            <a:t>増加したことにより、前年度と比較して</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今後も事業見直しにより経費縮減を進め、経常経費の削減に努める。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122344</xdr:rowOff>
    </xdr:from>
    <xdr:to>
      <xdr:col>23</xdr:col>
      <xdr:colOff>133350</xdr:colOff>
      <xdr:row>66</xdr:row>
      <xdr:rowOff>114723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23694"/>
          <a:ext cx="838200" cy="50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10160</xdr:rowOff>
    </xdr:from>
    <xdr:to>
      <xdr:col>19</xdr:col>
      <xdr:colOff>133350</xdr:colOff>
      <xdr:row>66</xdr:row>
      <xdr:rowOff>114723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32586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47007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1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28787</xdr:rowOff>
    </xdr:from>
    <xdr:to>
      <xdr:col>15</xdr:col>
      <xdr:colOff>82550</xdr:colOff>
      <xdr:row>66</xdr:row>
      <xdr:rowOff>10160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17303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28787</xdr:rowOff>
    </xdr:from>
    <xdr:to>
      <xdr:col>11</xdr:col>
      <xdr:colOff>31750</xdr:colOff>
      <xdr:row>66</xdr:row>
      <xdr:rowOff>98637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17303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87223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71544</xdr:rowOff>
    </xdr:from>
    <xdr:to>
      <xdr:col>23</xdr:col>
      <xdr:colOff>184150</xdr:colOff>
      <xdr:row>64</xdr:row>
      <xdr:rowOff>1694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88071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63923</xdr:rowOff>
    </xdr:from>
    <xdr:to>
      <xdr:col>19</xdr:col>
      <xdr:colOff>184150</xdr:colOff>
      <xdr:row>66</xdr:row>
      <xdr:rowOff>165523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150300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46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130810</xdr:rowOff>
    </xdr:from>
    <xdr:to>
      <xdr:col>15</xdr:col>
      <xdr:colOff>133350</xdr:colOff>
      <xdr:row>66</xdr:row>
      <xdr:rowOff>60960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71137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4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149437</xdr:rowOff>
    </xdr:from>
    <xdr:to>
      <xdr:col>11</xdr:col>
      <xdr:colOff>82550</xdr:colOff>
      <xdr:row>65</xdr:row>
      <xdr:rowOff>79587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89764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47837</xdr:rowOff>
    </xdr:from>
    <xdr:to>
      <xdr:col>7</xdr:col>
      <xdr:colOff>31750</xdr:colOff>
      <xdr:row>66</xdr:row>
      <xdr:rowOff>149437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134214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物件費は新型コロナウイルス感染症対策に係る</a:t>
          </a:r>
          <a:r>
            <a:rPr kumimoji="1" lang="ja-JP" altLang="en-US" sz="1100">
              <a:solidFill>
                <a:schemeClr val="dk1"/>
              </a:solidFill>
              <a:effectLst/>
              <a:latin typeface="+mn-lt"/>
              <a:ea typeface="+mn-ea"/>
              <a:cs typeface="+mn-cs"/>
            </a:rPr>
            <a:t>接種</a:t>
          </a:r>
          <a:r>
            <a:rPr kumimoji="1" lang="ja-JP" altLang="ja-JP" sz="1100">
              <a:solidFill>
                <a:schemeClr val="dk1"/>
              </a:solidFill>
              <a:effectLst/>
              <a:latin typeface="+mn-lt"/>
              <a:ea typeface="+mn-ea"/>
              <a:cs typeface="+mn-cs"/>
            </a:rPr>
            <a:t>事業費の増</a:t>
          </a:r>
          <a:r>
            <a:rPr kumimoji="1" lang="ja-JP" altLang="en-US" sz="1100">
              <a:solidFill>
                <a:schemeClr val="dk1"/>
              </a:solidFill>
              <a:effectLst/>
              <a:latin typeface="+mn-lt"/>
              <a:ea typeface="+mn-ea"/>
              <a:cs typeface="+mn-cs"/>
            </a:rPr>
            <a:t>などにより、増加となった</a:t>
          </a:r>
          <a:r>
            <a:rPr kumimoji="1" lang="ja-JP" altLang="ja-JP" sz="1100">
              <a:solidFill>
                <a:schemeClr val="dk1"/>
              </a:solidFill>
              <a:effectLst/>
              <a:latin typeface="+mn-lt"/>
              <a:ea typeface="+mn-ea"/>
              <a:cs typeface="+mn-cs"/>
            </a:rPr>
            <a:t>。一方、「職員定員管理適正化計画」に基づき職員数の削減を行っているため、人件費は減少基調にあるものの、令和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年度においては退職者の</a:t>
          </a:r>
          <a:r>
            <a:rPr kumimoji="1" lang="ja-JP" altLang="en-US" sz="1100">
              <a:solidFill>
                <a:schemeClr val="dk1"/>
              </a:solidFill>
              <a:effectLst/>
              <a:latin typeface="+mn-lt"/>
              <a:ea typeface="+mn-ea"/>
              <a:cs typeface="+mn-cs"/>
            </a:rPr>
            <a:t>増加による退職金の増により</a:t>
          </a:r>
          <a:r>
            <a:rPr kumimoji="1" lang="ja-JP" altLang="ja-JP" sz="1100">
              <a:solidFill>
                <a:schemeClr val="dk1"/>
              </a:solidFill>
              <a:effectLst/>
              <a:latin typeface="+mn-lt"/>
              <a:ea typeface="+mn-ea"/>
              <a:cs typeface="+mn-cs"/>
            </a:rPr>
            <a:t>人件費については増加となった。今後も事業の見直しや民間委託、市役所の機構改革などによる業務の効率化を進めることにより、引き続き適正な職員数に努める。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68785</xdr:rowOff>
    </xdr:from>
    <xdr:to>
      <xdr:col>23</xdr:col>
      <xdr:colOff>133350</xdr:colOff>
      <xdr:row>82</xdr:row>
      <xdr:rowOff>126439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27685"/>
          <a:ext cx="838200" cy="5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116086</xdr:rowOff>
    </xdr:from>
    <xdr:to>
      <xdr:col>19</xdr:col>
      <xdr:colOff>133350</xdr:colOff>
      <xdr:row>82</xdr:row>
      <xdr:rowOff>68785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03536"/>
          <a:ext cx="889000" cy="12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49954</xdr:rowOff>
    </xdr:from>
    <xdr:to>
      <xdr:col>15</xdr:col>
      <xdr:colOff>82550</xdr:colOff>
      <xdr:row>81</xdr:row>
      <xdr:rowOff>116086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37404"/>
          <a:ext cx="889000" cy="6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135496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49954</xdr:rowOff>
    </xdr:from>
    <xdr:to>
      <xdr:col>11</xdr:col>
      <xdr:colOff>31750</xdr:colOff>
      <xdr:row>81</xdr:row>
      <xdr:rowOff>54136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937404"/>
          <a:ext cx="8890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93141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75639</xdr:rowOff>
    </xdr:from>
    <xdr:to>
      <xdr:col>23</xdr:col>
      <xdr:colOff>184150</xdr:colOff>
      <xdr:row>83</xdr:row>
      <xdr:rowOff>5789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92166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7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17985</xdr:rowOff>
    </xdr:from>
    <xdr:to>
      <xdr:col>19</xdr:col>
      <xdr:colOff>184150</xdr:colOff>
      <xdr:row>82</xdr:row>
      <xdr:rowOff>119585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129762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45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65286</xdr:rowOff>
    </xdr:from>
    <xdr:to>
      <xdr:col>15</xdr:col>
      <xdr:colOff>133350</xdr:colOff>
      <xdr:row>81</xdr:row>
      <xdr:rowOff>166886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5613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2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170604</xdr:rowOff>
    </xdr:from>
    <xdr:to>
      <xdr:col>11</xdr:col>
      <xdr:colOff>82550</xdr:colOff>
      <xdr:row>81</xdr:row>
      <xdr:rowOff>100754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8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110931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5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3336</xdr:rowOff>
    </xdr:from>
    <xdr:to>
      <xdr:col>7</xdr:col>
      <xdr:colOff>31750</xdr:colOff>
      <xdr:row>81</xdr:row>
      <xdr:rowOff>104936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9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115113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ラスパイレス指数は国や類似団体と比較しても低い水準となっている。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今後も人事評価や人事院勧告に基づいた給与の適正化に努める。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114300</xdr:rowOff>
    </xdr:from>
    <xdr:to>
      <xdr:col>81</xdr:col>
      <xdr:colOff>44450</xdr:colOff>
      <xdr:row>81</xdr:row>
      <xdr:rowOff>114300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001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7055</xdr:rowOff>
    </xdr:from>
    <xdr:to>
      <xdr:col>77</xdr:col>
      <xdr:colOff>44450</xdr:colOff>
      <xdr:row>81</xdr:row>
      <xdr:rowOff>114300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389450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7055</xdr:rowOff>
    </xdr:from>
    <xdr:to>
      <xdr:col>72</xdr:col>
      <xdr:colOff>203200</xdr:colOff>
      <xdr:row>81</xdr:row>
      <xdr:rowOff>20461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38945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20461</xdr:rowOff>
    </xdr:from>
    <xdr:to>
      <xdr:col>68</xdr:col>
      <xdr:colOff>152400</xdr:colOff>
      <xdr:row>81</xdr:row>
      <xdr:rowOff>114300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39079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64505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63500</xdr:rowOff>
    </xdr:from>
    <xdr:to>
      <xdr:col>81</xdr:col>
      <xdr:colOff>95250</xdr:colOff>
      <xdr:row>81</xdr:row>
      <xdr:rowOff>165100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80027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63500</xdr:rowOff>
    </xdr:from>
    <xdr:to>
      <xdr:col>77</xdr:col>
      <xdr:colOff>95250</xdr:colOff>
      <xdr:row>81</xdr:row>
      <xdr:rowOff>165100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3827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127705</xdr:rowOff>
    </xdr:from>
    <xdr:to>
      <xdr:col>73</xdr:col>
      <xdr:colOff>44450</xdr:colOff>
      <xdr:row>81</xdr:row>
      <xdr:rowOff>57855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68032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141111</xdr:rowOff>
    </xdr:from>
    <xdr:to>
      <xdr:col>68</xdr:col>
      <xdr:colOff>203200</xdr:colOff>
      <xdr:row>81</xdr:row>
      <xdr:rowOff>71261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81438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6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「職員定員管理適正化計画」に基づき職員数の削減を行っている。職員数は平成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173</a:t>
          </a:r>
          <a:r>
            <a:rPr kumimoji="1" lang="ja-JP" altLang="ja-JP" sz="1100">
              <a:solidFill>
                <a:schemeClr val="dk1"/>
              </a:solidFill>
              <a:effectLst/>
              <a:latin typeface="+mn-lt"/>
              <a:ea typeface="+mn-ea"/>
              <a:cs typeface="+mn-cs"/>
            </a:rPr>
            <a:t>人から令和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164</a:t>
          </a:r>
          <a:r>
            <a:rPr kumimoji="1" lang="ja-JP" altLang="ja-JP" sz="1100">
              <a:solidFill>
                <a:schemeClr val="dk1"/>
              </a:solidFill>
              <a:effectLst/>
              <a:latin typeface="+mn-lt"/>
              <a:ea typeface="+mn-ea"/>
              <a:cs typeface="+mn-cs"/>
            </a:rPr>
            <a:t>人となり、人口千人当たり職員数は類似団体と比較して低くなっている。</a:t>
          </a:r>
          <a:endParaRPr lang="ja-JP" altLang="ja-JP" sz="1400">
            <a:effectLst/>
          </a:endParaRPr>
        </a:p>
        <a:p>
          <a:r>
            <a:rPr kumimoji="1" lang="ja-JP" altLang="ja-JP" sz="1100">
              <a:solidFill>
                <a:schemeClr val="dk1"/>
              </a:solidFill>
              <a:effectLst/>
              <a:latin typeface="+mn-lt"/>
              <a:ea typeface="+mn-ea"/>
              <a:cs typeface="+mn-cs"/>
            </a:rPr>
            <a:t>　今後も事業の見直しや民間委託、市役所の機構改革やデジタル技術の活用などを進め、業務効率化をはかり、引き続き適正な職員数の維持に努める。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43497</xdr:rowOff>
    </xdr:from>
    <xdr:to>
      <xdr:col>81</xdr:col>
      <xdr:colOff>44450</xdr:colOff>
      <xdr:row>60</xdr:row>
      <xdr:rowOff>63103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30497"/>
          <a:ext cx="838200" cy="1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38973</xdr:rowOff>
    </xdr:from>
    <xdr:to>
      <xdr:col>77</xdr:col>
      <xdr:colOff>44450</xdr:colOff>
      <xdr:row>60</xdr:row>
      <xdr:rowOff>43497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25973"/>
          <a:ext cx="8890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20875</xdr:rowOff>
    </xdr:from>
    <xdr:to>
      <xdr:col>72</xdr:col>
      <xdr:colOff>203200</xdr:colOff>
      <xdr:row>60</xdr:row>
      <xdr:rowOff>38973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0787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154622</xdr:rowOff>
    </xdr:from>
    <xdr:to>
      <xdr:col>68</xdr:col>
      <xdr:colOff>152400</xdr:colOff>
      <xdr:row>60</xdr:row>
      <xdr:rowOff>20875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270172"/>
          <a:ext cx="8890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75027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3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12303</xdr:rowOff>
    </xdr:from>
    <xdr:to>
      <xdr:col>81</xdr:col>
      <xdr:colOff>95250</xdr:colOff>
      <xdr:row>60</xdr:row>
      <xdr:rowOff>113903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28830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4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164147</xdr:rowOff>
    </xdr:from>
    <xdr:to>
      <xdr:col>77</xdr:col>
      <xdr:colOff>95250</xdr:colOff>
      <xdr:row>60</xdr:row>
      <xdr:rowOff>94297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104474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4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159623</xdr:rowOff>
    </xdr:from>
    <xdr:to>
      <xdr:col>73</xdr:col>
      <xdr:colOff>44450</xdr:colOff>
      <xdr:row>60</xdr:row>
      <xdr:rowOff>89773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7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99950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4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141525</xdr:rowOff>
    </xdr:from>
    <xdr:to>
      <xdr:col>68</xdr:col>
      <xdr:colOff>203200</xdr:colOff>
      <xdr:row>60</xdr:row>
      <xdr:rowOff>71675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5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81852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2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103822</xdr:rowOff>
    </xdr:from>
    <xdr:to>
      <xdr:col>64</xdr:col>
      <xdr:colOff>152400</xdr:colOff>
      <xdr:row>60</xdr:row>
      <xdr:rowOff>33972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44149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98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年度から過疎対策事業債を発行していることや繰上償還を毎年行っていることで近年は減少傾向にあり、令和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類似団体を下回った。</a:t>
          </a:r>
          <a:endParaRPr lang="ja-JP" altLang="ja-JP" sz="1400">
            <a:effectLst/>
          </a:endParaRPr>
        </a:p>
        <a:p>
          <a:r>
            <a:rPr kumimoji="1" lang="ja-JP" altLang="ja-JP" sz="1100">
              <a:solidFill>
                <a:schemeClr val="dk1"/>
              </a:solidFill>
              <a:effectLst/>
              <a:latin typeface="+mn-lt"/>
              <a:ea typeface="+mn-ea"/>
              <a:cs typeface="+mn-cs"/>
            </a:rPr>
            <a:t>　しかし、今後は、</a:t>
          </a:r>
          <a:r>
            <a:rPr kumimoji="1" lang="ja-JP" altLang="en-US" sz="1100">
              <a:solidFill>
                <a:schemeClr val="dk1"/>
              </a:solidFill>
              <a:effectLst/>
              <a:latin typeface="+mn-lt"/>
              <a:ea typeface="+mn-ea"/>
              <a:cs typeface="+mn-cs"/>
            </a:rPr>
            <a:t>大型事業である駅周辺整備事業</a:t>
          </a:r>
          <a:r>
            <a:rPr kumimoji="1" lang="ja-JP" altLang="ja-JP" sz="1100">
              <a:solidFill>
                <a:schemeClr val="dk1"/>
              </a:solidFill>
              <a:effectLst/>
              <a:latin typeface="+mn-lt"/>
              <a:ea typeface="+mn-ea"/>
              <a:cs typeface="+mn-cs"/>
            </a:rPr>
            <a:t>の元金償還が開始することや、老朽化した公共施設の大規模改修などの影響により、公債費は上昇する見込である。このため、引き続き繰上償還を行い公債費負担の軽減に努める必要がある。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81038</xdr:rowOff>
    </xdr:from>
    <xdr:to>
      <xdr:col>81</xdr:col>
      <xdr:colOff>44450</xdr:colOff>
      <xdr:row>41</xdr:row>
      <xdr:rowOff>58965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6939038"/>
          <a:ext cx="8382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58965</xdr:rowOff>
    </xdr:from>
    <xdr:to>
      <xdr:col>77</xdr:col>
      <xdr:colOff>44450</xdr:colOff>
      <xdr:row>42</xdr:row>
      <xdr:rowOff>13909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088415"/>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13909</xdr:rowOff>
    </xdr:from>
    <xdr:to>
      <xdr:col>72</xdr:col>
      <xdr:colOff>203200</xdr:colOff>
      <xdr:row>43</xdr:row>
      <xdr:rowOff>72269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214809"/>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40415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72269</xdr:rowOff>
    </xdr:from>
    <xdr:to>
      <xdr:col>68</xdr:col>
      <xdr:colOff>152400</xdr:colOff>
      <xdr:row>43</xdr:row>
      <xdr:rowOff>83759</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97868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30238</xdr:rowOff>
    </xdr:from>
    <xdr:to>
      <xdr:col>81</xdr:col>
      <xdr:colOff>95250</xdr:colOff>
      <xdr:row>40</xdr:row>
      <xdr:rowOff>131838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46765</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7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8165</xdr:rowOff>
    </xdr:from>
    <xdr:to>
      <xdr:col>77</xdr:col>
      <xdr:colOff>95250</xdr:colOff>
      <xdr:row>41</xdr:row>
      <xdr:rowOff>109765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119942</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134559</xdr:rowOff>
    </xdr:from>
    <xdr:to>
      <xdr:col>73</xdr:col>
      <xdr:colOff>44450</xdr:colOff>
      <xdr:row>42</xdr:row>
      <xdr:rowOff>64709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49486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21469</xdr:rowOff>
    </xdr:from>
    <xdr:to>
      <xdr:col>68</xdr:col>
      <xdr:colOff>203200</xdr:colOff>
      <xdr:row>43</xdr:row>
      <xdr:rowOff>123069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107846</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32959</xdr:rowOff>
    </xdr:from>
    <xdr:to>
      <xdr:col>64</xdr:col>
      <xdr:colOff>152400</xdr:colOff>
      <xdr:row>43</xdr:row>
      <xdr:rowOff>134559</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119336</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将来負担比率について令和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a:t>
          </a:r>
          <a:r>
            <a:rPr kumimoji="1" lang="ja-JP" altLang="en-US" sz="1100">
              <a:solidFill>
                <a:schemeClr val="dk1"/>
              </a:solidFill>
              <a:effectLst/>
              <a:latin typeface="+mn-lt"/>
              <a:ea typeface="+mn-ea"/>
              <a:cs typeface="+mn-cs"/>
            </a:rPr>
            <a:t>と同じく</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となった。要因としては、公営企業の地方債現在高の減少や市債の繰上償還の実施により、交付税措置を除いた実質的借入金が減少したことや</a:t>
          </a:r>
          <a:r>
            <a:rPr kumimoji="1" lang="ja-JP" altLang="en-US" sz="1100">
              <a:solidFill>
                <a:schemeClr val="dk1"/>
              </a:solidFill>
              <a:effectLst/>
              <a:latin typeface="+mn-lt"/>
              <a:ea typeface="+mn-ea"/>
              <a:cs typeface="+mn-cs"/>
            </a:rPr>
            <a:t>財政調整基金や</a:t>
          </a:r>
          <a:r>
            <a:rPr kumimoji="1" lang="ja-JP" altLang="ja-JP" sz="1100">
              <a:solidFill>
                <a:schemeClr val="dk1"/>
              </a:solidFill>
              <a:effectLst/>
              <a:latin typeface="+mn-lt"/>
              <a:ea typeface="+mn-ea"/>
              <a:cs typeface="+mn-cs"/>
            </a:rPr>
            <a:t>まちづくり基金などに積み立てを行ったことなどによるものである。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15</xdr:row>
      <xdr:rowOff>603</xdr:rowOff>
    </xdr:from>
    <xdr:to>
      <xdr:col>72</xdr:col>
      <xdr:colOff>203200</xdr:colOff>
      <xdr:row>15</xdr:row>
      <xdr:rowOff>112808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572353"/>
          <a:ext cx="889000" cy="1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112808</xdr:rowOff>
    </xdr:from>
    <xdr:to>
      <xdr:col>68</xdr:col>
      <xdr:colOff>152400</xdr:colOff>
      <xdr:row>16</xdr:row>
      <xdr:rowOff>46927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684558"/>
          <a:ext cx="8890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77565</xdr:rowOff>
    </xdr:from>
    <xdr:to>
      <xdr:col>73</xdr:col>
      <xdr:colOff>44450</xdr:colOff>
      <xdr:row>17</xdr:row>
      <xdr:rowOff>7715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163942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90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95663</xdr:rowOff>
    </xdr:from>
    <xdr:to>
      <xdr:col>68</xdr:col>
      <xdr:colOff>203200</xdr:colOff>
      <xdr:row>17</xdr:row>
      <xdr:rowOff>25813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10590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92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26878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94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121253</xdr:rowOff>
    </xdr:from>
    <xdr:to>
      <xdr:col>73</xdr:col>
      <xdr:colOff>44450</xdr:colOff>
      <xdr:row>15</xdr:row>
      <xdr:rowOff>51403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52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61580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29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62008</xdr:rowOff>
    </xdr:from>
    <xdr:to>
      <xdr:col>68</xdr:col>
      <xdr:colOff>203200</xdr:colOff>
      <xdr:row>15</xdr:row>
      <xdr:rowOff>163608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63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2335</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167577</xdr:rowOff>
    </xdr:from>
    <xdr:to>
      <xdr:col>64</xdr:col>
      <xdr:colOff>152400</xdr:colOff>
      <xdr:row>16</xdr:row>
      <xdr:rowOff>97727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73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107904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50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26</xdr:row>
      <xdr:rowOff>63500</xdr:rowOff>
    </xdr:from>
    <xdr:ext cx="9201150" cy="425758"/>
    <xdr:sp macro="" textlink="">
      <xdr:nvSpPr>
        <xdr:cNvPr id="469" name="テキスト ボックス 468">
          <a:extLst>
            <a:ext uri="{FF2B5EF4-FFF2-40B4-BE49-F238E27FC236}">
              <a16:creationId xmlns:a16="http://schemas.microsoft.com/office/drawing/2014/main" id="{B70E37D6-5495-43C4-999F-A6C02F772197}"/>
            </a:ext>
          </a:extLst>
        </xdr:cNvPr>
        <xdr:cNvSpPr txBox="1"/>
      </xdr:nvSpPr>
      <xdr:spPr>
        <a:xfrm>
          <a:off x="698500" y="4356100"/>
          <a:ext cx="92011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br>
            <a:rPr kumimoji="1" lang="ja-JP" altLang="en-US" sz="1000">
              <a:solidFill>
                <a:srgbClr val="000000"/>
              </a:solidFill>
              <a:latin typeface="ＭＳ Ｐゴシック" panose="020B0600070205080204" pitchFamily="50" charset="-128"/>
              <a:ea typeface="ＭＳ Ｐゴシック" panose="020B0600070205080204" pitchFamily="50" charset="-128"/>
            </a:rPr>
          </a:br>
          <a:r>
            <a:rPr kumimoji="1" lang="ja-JP" altLang="en-US"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20,570
20,431
81.85
14,001,156
13,811,940
154,947
7,360,988
12,238,842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「職員定員管理適正化計画」に基づき職員数の削減を行っている。職員数は平成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年度の</a:t>
          </a:r>
          <a:r>
            <a:rPr kumimoji="1" lang="en-US" altLang="ja-JP" sz="1000">
              <a:solidFill>
                <a:schemeClr val="dk1"/>
              </a:solidFill>
              <a:effectLst/>
              <a:latin typeface="+mn-lt"/>
              <a:ea typeface="+mn-ea"/>
              <a:cs typeface="+mn-cs"/>
            </a:rPr>
            <a:t>173</a:t>
          </a:r>
          <a:r>
            <a:rPr kumimoji="1" lang="ja-JP" altLang="ja-JP" sz="1000">
              <a:solidFill>
                <a:schemeClr val="dk1"/>
              </a:solidFill>
              <a:effectLst/>
              <a:latin typeface="+mn-lt"/>
              <a:ea typeface="+mn-ea"/>
              <a:cs typeface="+mn-cs"/>
            </a:rPr>
            <a:t>人から令和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年度の</a:t>
          </a:r>
          <a:r>
            <a:rPr kumimoji="1" lang="en-US" altLang="ja-JP" sz="1000">
              <a:solidFill>
                <a:schemeClr val="dk1"/>
              </a:solidFill>
              <a:effectLst/>
              <a:latin typeface="+mn-lt"/>
              <a:ea typeface="+mn-ea"/>
              <a:cs typeface="+mn-cs"/>
            </a:rPr>
            <a:t>164</a:t>
          </a:r>
          <a:r>
            <a:rPr kumimoji="1" lang="ja-JP" altLang="ja-JP" sz="1000">
              <a:solidFill>
                <a:schemeClr val="dk1"/>
              </a:solidFill>
              <a:effectLst/>
              <a:latin typeface="+mn-lt"/>
              <a:ea typeface="+mn-ea"/>
              <a:cs typeface="+mn-cs"/>
            </a:rPr>
            <a:t>人となり、人口千人当たり職員数は類似団体と比較して著しく低くなっている。これに伴い、近年、人件費は減少基調にあるが</a:t>
          </a:r>
          <a:r>
            <a:rPr kumimoji="1" lang="ja-JP" altLang="ja-JP" sz="1000" b="0" i="0" baseline="0">
              <a:solidFill>
                <a:schemeClr val="dk1"/>
              </a:solidFill>
              <a:effectLst/>
              <a:latin typeface="+mn-lt"/>
              <a:ea typeface="+mn-ea"/>
              <a:cs typeface="+mn-cs"/>
            </a:rPr>
            <a:t>、令和</a:t>
          </a:r>
          <a:r>
            <a:rPr kumimoji="1" lang="en-US" altLang="ja-JP" sz="1000" b="0" i="0" baseline="0">
              <a:solidFill>
                <a:schemeClr val="dk1"/>
              </a:solidFill>
              <a:effectLst/>
              <a:latin typeface="+mn-lt"/>
              <a:ea typeface="+mn-ea"/>
              <a:cs typeface="+mn-cs"/>
            </a:rPr>
            <a:t>3</a:t>
          </a:r>
          <a:r>
            <a:rPr kumimoji="1" lang="ja-JP" altLang="ja-JP" sz="1000" b="0" i="0" baseline="0">
              <a:solidFill>
                <a:schemeClr val="dk1"/>
              </a:solidFill>
              <a:effectLst/>
              <a:latin typeface="+mn-lt"/>
              <a:ea typeface="+mn-ea"/>
              <a:cs typeface="+mn-cs"/>
            </a:rPr>
            <a:t>年度は、退職者数の増及び要因となり人件費が増加した。</a:t>
          </a:r>
          <a:endParaRPr lang="ja-JP" altLang="ja-JP" sz="1000">
            <a:effectLst/>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今後も事業の見直しや民間委託、市役所の機構改革、デジタル技術の活用などによる業務の効率化を進めることにより、引き続き適正な職員数に努める。</a:t>
          </a:r>
          <a:endParaRPr lang="ja-JP" altLang="ja-JP" sz="10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159657</xdr:rowOff>
    </xdr:from>
    <xdr:to>
      <xdr:col>24</xdr:col>
      <xdr:colOff>25400</xdr:colOff>
      <xdr:row>35</xdr:row>
      <xdr:rowOff>64407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9889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124278</xdr:rowOff>
    </xdr:from>
    <xdr:to>
      <xdr:col>19</xdr:col>
      <xdr:colOff>187325</xdr:colOff>
      <xdr:row>35</xdr:row>
      <xdr:rowOff>64407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782128"/>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154214</xdr:rowOff>
    </xdr:from>
    <xdr:to>
      <xdr:col>15</xdr:col>
      <xdr:colOff>98425</xdr:colOff>
      <xdr:row>33</xdr:row>
      <xdr:rowOff>124278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640614"/>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154214</xdr:rowOff>
    </xdr:from>
    <xdr:to>
      <xdr:col>11</xdr:col>
      <xdr:colOff>9525</xdr:colOff>
      <xdr:row>34</xdr:row>
      <xdr:rowOff>18143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6406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108857</xdr:rowOff>
    </xdr:from>
    <xdr:to>
      <xdr:col>24</xdr:col>
      <xdr:colOff>76200</xdr:colOff>
      <xdr:row>35</xdr:row>
      <xdr:rowOff>39007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125384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13607</xdr:rowOff>
    </xdr:from>
    <xdr:to>
      <xdr:col>20</xdr:col>
      <xdr:colOff>38100</xdr:colOff>
      <xdr:row>35</xdr:row>
      <xdr:rowOff>115207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125384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8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73478</xdr:rowOff>
    </xdr:from>
    <xdr:to>
      <xdr:col>15</xdr:col>
      <xdr:colOff>149225</xdr:colOff>
      <xdr:row>34</xdr:row>
      <xdr:rowOff>3628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13805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103414</xdr:rowOff>
    </xdr:from>
    <xdr:to>
      <xdr:col>11</xdr:col>
      <xdr:colOff>60325</xdr:colOff>
      <xdr:row>33</xdr:row>
      <xdr:rowOff>33564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43741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3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138793</xdr:rowOff>
    </xdr:from>
    <xdr:to>
      <xdr:col>6</xdr:col>
      <xdr:colOff>171450</xdr:colOff>
      <xdr:row>34</xdr:row>
      <xdr:rowOff>68943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79120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物件費は類似団体を下回っているものの、各種システムの運用経費</a:t>
          </a:r>
          <a:r>
            <a:rPr kumimoji="1" lang="ja-JP" altLang="en-US" sz="1050" b="0" i="0" baseline="0">
              <a:solidFill>
                <a:schemeClr val="dk1"/>
              </a:solidFill>
              <a:effectLst/>
              <a:latin typeface="+mn-lt"/>
              <a:ea typeface="+mn-ea"/>
              <a:cs typeface="+mn-cs"/>
            </a:rPr>
            <a:t>に</a:t>
          </a:r>
          <a:r>
            <a:rPr kumimoji="1" lang="ja-JP" altLang="ja-JP" sz="1050" b="0" i="0" baseline="0">
              <a:solidFill>
                <a:schemeClr val="dk1"/>
              </a:solidFill>
              <a:effectLst/>
              <a:latin typeface="+mn-lt"/>
              <a:ea typeface="+mn-ea"/>
              <a:cs typeface="+mn-cs"/>
            </a:rPr>
            <a:t>かかる費用の増額などにより上昇基調で推移しているが、令和</a:t>
          </a:r>
          <a:r>
            <a:rPr kumimoji="1" lang="en-US" altLang="ja-JP" sz="1050" b="0" i="0" baseline="0">
              <a:solidFill>
                <a:schemeClr val="dk1"/>
              </a:solidFill>
              <a:effectLst/>
              <a:latin typeface="+mn-lt"/>
              <a:ea typeface="+mn-ea"/>
              <a:cs typeface="+mn-cs"/>
            </a:rPr>
            <a:t>3</a:t>
          </a:r>
          <a:r>
            <a:rPr kumimoji="1" lang="ja-JP" altLang="ja-JP" sz="1050" b="0" i="0" baseline="0">
              <a:solidFill>
                <a:schemeClr val="dk1"/>
              </a:solidFill>
              <a:effectLst/>
              <a:latin typeface="+mn-lt"/>
              <a:ea typeface="+mn-ea"/>
              <a:cs typeface="+mn-cs"/>
            </a:rPr>
            <a:t>年度については</a:t>
          </a:r>
          <a:r>
            <a:rPr kumimoji="1" lang="ja-JP" altLang="en-US" sz="1050" b="0" i="0" baseline="0">
              <a:solidFill>
                <a:schemeClr val="dk1"/>
              </a:solidFill>
              <a:effectLst/>
              <a:latin typeface="+mn-lt"/>
              <a:ea typeface="+mn-ea"/>
              <a:cs typeface="+mn-cs"/>
            </a:rPr>
            <a:t>特定財源の増加などにより昨年度と比較してわずかに</a:t>
          </a:r>
          <a:r>
            <a:rPr kumimoji="1" lang="ja-JP" altLang="ja-JP" sz="1050" b="0" i="0" baseline="0">
              <a:solidFill>
                <a:schemeClr val="dk1"/>
              </a:solidFill>
              <a:effectLst/>
              <a:latin typeface="+mn-lt"/>
              <a:ea typeface="+mn-ea"/>
              <a:cs typeface="+mn-cs"/>
            </a:rPr>
            <a:t>減少している。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a:t>
          </a:r>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今後は指定管理制度の導入や業務の民間委託が進み、また、行政事務の</a:t>
          </a:r>
          <a:r>
            <a:rPr kumimoji="1" lang="en-US" altLang="ja-JP" sz="1050" b="0" i="0" baseline="0">
              <a:solidFill>
                <a:schemeClr val="dk1"/>
              </a:solidFill>
              <a:effectLst/>
              <a:latin typeface="+mn-lt"/>
              <a:ea typeface="+mn-ea"/>
              <a:cs typeface="+mn-cs"/>
            </a:rPr>
            <a:t>ICT</a:t>
          </a:r>
          <a:r>
            <a:rPr kumimoji="1" lang="ja-JP" altLang="ja-JP" sz="1050" b="0" i="0" baseline="0">
              <a:solidFill>
                <a:schemeClr val="dk1"/>
              </a:solidFill>
              <a:effectLst/>
              <a:latin typeface="+mn-lt"/>
              <a:ea typeface="+mn-ea"/>
              <a:cs typeface="+mn-cs"/>
            </a:rPr>
            <a:t>化の推進に伴うシステム導入などにより委託料がさらに増加することも予想されるため、公共施設の見直し等で、維持管理費用の削減に努める。</a:t>
          </a:r>
          <a:endParaRPr lang="ja-JP" altLang="ja-JP" sz="105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100330</xdr:rowOff>
    </xdr:from>
    <xdr:to>
      <xdr:col>82</xdr:col>
      <xdr:colOff>107950</xdr:colOff>
      <xdr:row>15</xdr:row>
      <xdr:rowOff>146050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72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16</xdr:row>
      <xdr:rowOff>73660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178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20320</xdr:rowOff>
    </xdr:from>
    <xdr:to>
      <xdr:col>73</xdr:col>
      <xdr:colOff>180975</xdr:colOff>
      <xdr:row>16</xdr:row>
      <xdr:rowOff>73660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63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115570</xdr:rowOff>
    </xdr:from>
    <xdr:to>
      <xdr:col>69</xdr:col>
      <xdr:colOff>92075</xdr:colOff>
      <xdr:row>16</xdr:row>
      <xdr:rowOff>20320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87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49530</xdr:rowOff>
    </xdr:from>
    <xdr:to>
      <xdr:col>82</xdr:col>
      <xdr:colOff>158750</xdr:colOff>
      <xdr:row>15</xdr:row>
      <xdr:rowOff>151130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66057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22860</xdr:rowOff>
    </xdr:from>
    <xdr:to>
      <xdr:col>74</xdr:col>
      <xdr:colOff>31750</xdr:colOff>
      <xdr:row>16</xdr:row>
      <xdr:rowOff>124460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140970</xdr:rowOff>
    </xdr:from>
    <xdr:to>
      <xdr:col>69</xdr:col>
      <xdr:colOff>142875</xdr:colOff>
      <xdr:row>16</xdr:row>
      <xdr:rowOff>71120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81297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月から子ども医療費助成事業において現物給付を導入したことなどにより増加している。また、令和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新型コロナウイルス感染症対策に係る給付金支給事業</a:t>
          </a:r>
          <a:r>
            <a:rPr kumimoji="1" lang="ja-JP" altLang="ja-JP" sz="1100">
              <a:solidFill>
                <a:schemeClr val="dk1"/>
              </a:solidFill>
              <a:effectLst/>
              <a:latin typeface="+mn-lt"/>
              <a:ea typeface="+mn-ea"/>
              <a:cs typeface="+mn-cs"/>
            </a:rPr>
            <a:t>などにより増加している。今後は、高齢化に伴い医療費の増加等が見込まれることから、介護生活保護の審査の適正化や、市単独助成の事業は財政力を考慮しながら事業の取捨選択を行い、歳出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76200</xdr:rowOff>
    </xdr:from>
    <xdr:to>
      <xdr:col>24</xdr:col>
      <xdr:colOff>25400</xdr:colOff>
      <xdr:row>58</xdr:row>
      <xdr:rowOff>76200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020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76200</xdr:rowOff>
    </xdr:from>
    <xdr:to>
      <xdr:col>19</xdr:col>
      <xdr:colOff>187325</xdr:colOff>
      <xdr:row>58</xdr:row>
      <xdr:rowOff>114300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02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25400</xdr:rowOff>
    </xdr:from>
    <xdr:to>
      <xdr:col>15</xdr:col>
      <xdr:colOff>98425</xdr:colOff>
      <xdr:row>58</xdr:row>
      <xdr:rowOff>114300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69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25400</xdr:rowOff>
    </xdr:from>
    <xdr:to>
      <xdr:col>11</xdr:col>
      <xdr:colOff>9525</xdr:colOff>
      <xdr:row>58</xdr:row>
      <xdr:rowOff>63500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96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25400</xdr:rowOff>
    </xdr:from>
    <xdr:to>
      <xdr:col>24</xdr:col>
      <xdr:colOff>76200</xdr:colOff>
      <xdr:row>58</xdr:row>
      <xdr:rowOff>127000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25400</xdr:rowOff>
    </xdr:from>
    <xdr:to>
      <xdr:col>20</xdr:col>
      <xdr:colOff>38100</xdr:colOff>
      <xdr:row>58</xdr:row>
      <xdr:rowOff>127000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111777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63500</xdr:rowOff>
    </xdr:from>
    <xdr:to>
      <xdr:col>15</xdr:col>
      <xdr:colOff>149225</xdr:colOff>
      <xdr:row>58</xdr:row>
      <xdr:rowOff>165100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146050</xdr:rowOff>
    </xdr:from>
    <xdr:to>
      <xdr:col>11</xdr:col>
      <xdr:colOff>60325</xdr:colOff>
      <xdr:row>58</xdr:row>
      <xdr:rowOff>76200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60977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12700</xdr:rowOff>
    </xdr:from>
    <xdr:to>
      <xdr:col>6</xdr:col>
      <xdr:colOff>171450</xdr:colOff>
      <xdr:row>58</xdr:row>
      <xdr:rowOff>114300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99077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その他の内容は他会計への繰出金で、類似団体と比較して低い水準となっている。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しかしながら、今後は、高齢化にともない介護保険や後期高齢者の特別会計への繰出金の増加が予想されており、その割合は増加する見込みである。今後も事業の適正化を図り経費の削減に努める。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56</xdr:row>
      <xdr:rowOff>35560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681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36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58420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5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73660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59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補助費等について経常収支比率が類似団体平均を大きく上回っているのは、ごみ処理と消防業務を行っている一部事務組合への分担金が多額なためである。さらに、今後はごみ処理施設建設や火葬場整備など、大型事業が予定されているため、分担金が増大することが予測されてい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引き続き、一部事務組合の運営に注視し、適正な運営を求めていく。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90424</xdr:rowOff>
    </xdr:from>
    <xdr:to>
      <xdr:col>82</xdr:col>
      <xdr:colOff>107950</xdr:colOff>
      <xdr:row>38</xdr:row>
      <xdr:rowOff>154432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6055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154432</xdr:rowOff>
    </xdr:from>
    <xdr:to>
      <xdr:col>78</xdr:col>
      <xdr:colOff>69850</xdr:colOff>
      <xdr:row>39</xdr:row>
      <xdr:rowOff>5842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6695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163576</xdr:rowOff>
    </xdr:from>
    <xdr:to>
      <xdr:col>73</xdr:col>
      <xdr:colOff>180975</xdr:colOff>
      <xdr:row>39</xdr:row>
      <xdr:rowOff>5842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6786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163576</xdr:rowOff>
    </xdr:from>
    <xdr:to>
      <xdr:col>69</xdr:col>
      <xdr:colOff>92075</xdr:colOff>
      <xdr:row>39</xdr:row>
      <xdr:rowOff>65278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6786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39624</xdr:rowOff>
    </xdr:from>
    <xdr:to>
      <xdr:col>82</xdr:col>
      <xdr:colOff>158750</xdr:colOff>
      <xdr:row>38</xdr:row>
      <xdr:rowOff>141224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11701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103632</xdr:rowOff>
    </xdr:from>
    <xdr:to>
      <xdr:col>78</xdr:col>
      <xdr:colOff>120650</xdr:colOff>
      <xdr:row>39</xdr:row>
      <xdr:rowOff>33782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18559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70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126492</xdr:rowOff>
    </xdr:from>
    <xdr:to>
      <xdr:col>74</xdr:col>
      <xdr:colOff>31750</xdr:colOff>
      <xdr:row>39</xdr:row>
      <xdr:rowOff>56642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41419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112776</xdr:rowOff>
    </xdr:from>
    <xdr:to>
      <xdr:col>69</xdr:col>
      <xdr:colOff>142875</xdr:colOff>
      <xdr:row>39</xdr:row>
      <xdr:rowOff>42926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27703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14478</xdr:rowOff>
    </xdr:from>
    <xdr:to>
      <xdr:col>65</xdr:col>
      <xdr:colOff>53975</xdr:colOff>
      <xdr:row>39</xdr:row>
      <xdr:rowOff>116078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100855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年度は、令和元年度以前から実施している繰上償還の効果による減額</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年度借入の小学校建設事業等の償還終了により減額となった。前年度と比較して</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しており、類似団体と比較して</a:t>
          </a:r>
          <a:r>
            <a:rPr kumimoji="1" lang="ja-JP" altLang="en-US" sz="1100">
              <a:solidFill>
                <a:schemeClr val="dk1"/>
              </a:solidFill>
              <a:effectLst/>
              <a:latin typeface="+mn-lt"/>
              <a:ea typeface="+mn-ea"/>
              <a:cs typeface="+mn-cs"/>
            </a:rPr>
            <a:t>も低い</a:t>
          </a:r>
          <a:r>
            <a:rPr kumimoji="1" lang="ja-JP" altLang="ja-JP" sz="1100">
              <a:solidFill>
                <a:schemeClr val="dk1"/>
              </a:solidFill>
              <a:effectLst/>
              <a:latin typeface="+mn-lt"/>
              <a:ea typeface="+mn-ea"/>
              <a:cs typeface="+mn-cs"/>
            </a:rPr>
            <a:t>数値となっ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後年度には大型事業である</a:t>
          </a:r>
          <a:r>
            <a:rPr kumimoji="1" lang="ja-JP" altLang="ja-JP" sz="1100">
              <a:solidFill>
                <a:schemeClr val="dk1"/>
              </a:solidFill>
              <a:effectLst/>
              <a:latin typeface="+mn-lt"/>
              <a:ea typeface="+mn-ea"/>
              <a:cs typeface="+mn-cs"/>
            </a:rPr>
            <a:t>駅周辺開発事業、公共施設の老朽化対策などにより、さらに公債費の増大が推計されるため、今後も市債の繰上償還を継続的に行うとともに、中期財政計画に基づき計画的な財政運営に努めていく。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79</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355320"/>
          <a:ext cx="8382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111761</xdr:rowOff>
    </xdr:from>
    <xdr:to>
      <xdr:col>19</xdr:col>
      <xdr:colOff>187325</xdr:colOff>
      <xdr:row>79</xdr:row>
      <xdr:rowOff>16511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4848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111761</xdr:rowOff>
    </xdr:from>
    <xdr:to>
      <xdr:col>15</xdr:col>
      <xdr:colOff>98425</xdr:colOff>
      <xdr:row>79</xdr:row>
      <xdr:rowOff>16511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4848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127016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16511</xdr:rowOff>
    </xdr:from>
    <xdr:to>
      <xdr:col>11</xdr:col>
      <xdr:colOff>9525</xdr:colOff>
      <xdr:row>79</xdr:row>
      <xdr:rowOff>16511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561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134638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119397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137161</xdr:rowOff>
    </xdr:from>
    <xdr:to>
      <xdr:col>20</xdr:col>
      <xdr:colOff>38100</xdr:colOff>
      <xdr:row>79</xdr:row>
      <xdr:rowOff>67311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52088</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59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60961</xdr:rowOff>
    </xdr:from>
    <xdr:to>
      <xdr:col>15</xdr:col>
      <xdr:colOff>149225</xdr:colOff>
      <xdr:row>78</xdr:row>
      <xdr:rowOff>162561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147338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137161</xdr:rowOff>
    </xdr:from>
    <xdr:to>
      <xdr:col>11</xdr:col>
      <xdr:colOff>60325</xdr:colOff>
      <xdr:row>79</xdr:row>
      <xdr:rowOff>67311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52088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137161</xdr:rowOff>
    </xdr:from>
    <xdr:to>
      <xdr:col>6</xdr:col>
      <xdr:colOff>171450</xdr:colOff>
      <xdr:row>79</xdr:row>
      <xdr:rowOff>67311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52088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近年は、市債発行の抑制を図りながら、市債の繰上償還を実施して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年度は退職者の増に伴い人件費等の増加があったた</a:t>
          </a:r>
          <a:r>
            <a:rPr kumimoji="1" lang="ja-JP" altLang="en-US" sz="1100" b="0" i="0" baseline="0">
              <a:solidFill>
                <a:schemeClr val="dk1"/>
              </a:solidFill>
              <a:effectLst/>
              <a:latin typeface="+mn-lt"/>
              <a:ea typeface="+mn-ea"/>
              <a:cs typeface="+mn-cs"/>
            </a:rPr>
            <a:t>ものの</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維持補修費や補助費が減少したことにより、</a:t>
          </a:r>
          <a:r>
            <a:rPr kumimoji="1" lang="ja-JP" altLang="ja-JP" sz="1100" b="0" i="0" baseline="0">
              <a:solidFill>
                <a:schemeClr val="dk1"/>
              </a:solidFill>
              <a:effectLst/>
              <a:latin typeface="+mn-lt"/>
              <a:ea typeface="+mn-ea"/>
              <a:cs typeface="+mn-cs"/>
            </a:rPr>
            <a:t>経常収支比率に占める公債費以外の割合は前年度と比較し</a:t>
          </a:r>
          <a:r>
            <a:rPr kumimoji="1" lang="en-US" altLang="ja-JP" sz="1100" b="0" i="0" baseline="0">
              <a:solidFill>
                <a:schemeClr val="dk1"/>
              </a:solidFill>
              <a:effectLst/>
              <a:latin typeface="+mn-lt"/>
              <a:ea typeface="+mn-ea"/>
              <a:cs typeface="+mn-cs"/>
            </a:rPr>
            <a:t>3.6</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た。また</a:t>
          </a:r>
          <a:r>
            <a:rPr kumimoji="1" lang="ja-JP" altLang="ja-JP" sz="1100" b="0" i="0" baseline="0">
              <a:solidFill>
                <a:schemeClr val="dk1"/>
              </a:solidFill>
              <a:effectLst/>
              <a:latin typeface="+mn-lt"/>
              <a:ea typeface="+mn-ea"/>
              <a:cs typeface="+mn-cs"/>
            </a:rPr>
            <a:t>類似団体の平均値</a:t>
          </a:r>
          <a:r>
            <a:rPr kumimoji="1" lang="ja-JP" altLang="en-US" sz="1100" b="0" i="0" baseline="0">
              <a:solidFill>
                <a:schemeClr val="dk1"/>
              </a:solidFill>
              <a:effectLst/>
              <a:latin typeface="+mn-lt"/>
              <a:ea typeface="+mn-ea"/>
              <a:cs typeface="+mn-cs"/>
            </a:rPr>
            <a:t>より</a:t>
          </a:r>
          <a:r>
            <a:rPr kumimoji="1" lang="en-US" altLang="ja-JP" sz="1100" b="0" i="0" baseline="0">
              <a:solidFill>
                <a:schemeClr val="dk1"/>
              </a:solidFill>
              <a:effectLst/>
              <a:latin typeface="+mn-lt"/>
              <a:ea typeface="+mn-ea"/>
              <a:cs typeface="+mn-cs"/>
            </a:rPr>
            <a:t>0.3</a:t>
          </a:r>
          <a:r>
            <a:rPr kumimoji="1" lang="ja-JP" altLang="en-US" sz="1100" b="0" i="0" baseline="0">
              <a:solidFill>
                <a:schemeClr val="dk1"/>
              </a:solidFill>
              <a:effectLst/>
              <a:latin typeface="+mn-lt"/>
              <a:ea typeface="+mn-ea"/>
              <a:cs typeface="+mn-cs"/>
            </a:rPr>
            <a:t>ポイント減と改善した。</a:t>
          </a:r>
          <a:r>
            <a:rPr kumimoji="1" lang="ja-JP" altLang="ja-JP" sz="1100" b="0" i="0" baseline="0">
              <a:solidFill>
                <a:schemeClr val="dk1"/>
              </a:solidFill>
              <a:effectLst/>
              <a:latin typeface="+mn-lt"/>
              <a:ea typeface="+mn-ea"/>
              <a:cs typeface="+mn-cs"/>
            </a:rPr>
            <a:t>経常経費に占める一部事務組合への繰出等が大きいことから今後も一部事務組合や公営企業へ効率のよい財政運営を求めていく。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77</xdr:row>
      <xdr:rowOff>28702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065761"/>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77</xdr:row>
      <xdr:rowOff>28702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2166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53848</xdr:rowOff>
    </xdr:from>
    <xdr:to>
      <xdr:col>73</xdr:col>
      <xdr:colOff>180975</xdr:colOff>
      <xdr:row>77</xdr:row>
      <xdr:rowOff>14987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084048"/>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53848</xdr:rowOff>
    </xdr:from>
    <xdr:to>
      <xdr:col>69</xdr:col>
      <xdr:colOff>92075</xdr:colOff>
      <xdr:row>77</xdr:row>
      <xdr:rowOff>19558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0840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xdr:rowOff>
    </xdr:from>
    <xdr:to>
      <xdr:col>69</xdr:col>
      <xdr:colOff>142875</xdr:colOff>
      <xdr:row>76</xdr:row>
      <xdr:rowOff>104648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114825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80535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61925</xdr:rowOff>
    </xdr:from>
    <xdr:to>
      <xdr:col>29</xdr:col>
      <xdr:colOff>127000</xdr:colOff>
      <xdr:row>17</xdr:row>
      <xdr:rowOff>92115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24200"/>
          <a:ext cx="647700" cy="30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92115</xdr:rowOff>
    </xdr:from>
    <xdr:to>
      <xdr:col>26</xdr:col>
      <xdr:colOff>50800</xdr:colOff>
      <xdr:row>17</xdr:row>
      <xdr:rowOff>146293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54390"/>
          <a:ext cx="698500" cy="54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8145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146293</xdr:rowOff>
    </xdr:from>
    <xdr:to>
      <xdr:col>22</xdr:col>
      <xdr:colOff>114300</xdr:colOff>
      <xdr:row>18</xdr:row>
      <xdr:rowOff>20049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08568"/>
          <a:ext cx="698500" cy="45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77997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20049</xdr:rowOff>
    </xdr:from>
    <xdr:to>
      <xdr:col>18</xdr:col>
      <xdr:colOff>177800</xdr:colOff>
      <xdr:row>18</xdr:row>
      <xdr:rowOff>39337</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53774"/>
          <a:ext cx="698500" cy="19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99485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112429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11125</xdr:rowOff>
    </xdr:from>
    <xdr:to>
      <xdr:col>29</xdr:col>
      <xdr:colOff>177800</xdr:colOff>
      <xdr:row>17</xdr:row>
      <xdr:rowOff>112725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73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154652</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41315</xdr:rowOff>
    </xdr:from>
    <xdr:to>
      <xdr:col>26</xdr:col>
      <xdr:colOff>101600</xdr:colOff>
      <xdr:row>17</xdr:row>
      <xdr:rowOff>142915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03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127692</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89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95493</xdr:rowOff>
    </xdr:from>
    <xdr:to>
      <xdr:col>22</xdr:col>
      <xdr:colOff>165100</xdr:colOff>
      <xdr:row>18</xdr:row>
      <xdr:rowOff>25643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57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10420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4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140699</xdr:rowOff>
    </xdr:from>
    <xdr:to>
      <xdr:col>19</xdr:col>
      <xdr:colOff>38100</xdr:colOff>
      <xdr:row>18</xdr:row>
      <xdr:rowOff>70849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02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55625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8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159987</xdr:rowOff>
    </xdr:from>
    <xdr:to>
      <xdr:col>15</xdr:col>
      <xdr:colOff>101600</xdr:colOff>
      <xdr:row>18</xdr:row>
      <xdr:rowOff>90137</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22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74914</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20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95</xdr:rowOff>
    </xdr:from>
    <xdr:to>
      <xdr:col>29</xdr:col>
      <xdr:colOff>127000</xdr:colOff>
      <xdr:row>36</xdr:row>
      <xdr:rowOff>81933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6953345"/>
          <a:ext cx="647700" cy="81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95</xdr:rowOff>
    </xdr:from>
    <xdr:to>
      <xdr:col>26</xdr:col>
      <xdr:colOff>50800</xdr:colOff>
      <xdr:row>36</xdr:row>
      <xdr:rowOff>1858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953345"/>
          <a:ext cx="698500" cy="1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5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202503</xdr:rowOff>
    </xdr:from>
    <xdr:to>
      <xdr:col>22</xdr:col>
      <xdr:colOff>114300</xdr:colOff>
      <xdr:row>36</xdr:row>
      <xdr:rowOff>1858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812853"/>
          <a:ext cx="698500" cy="142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127784</xdr:rowOff>
    </xdr:from>
    <xdr:to>
      <xdr:col>18</xdr:col>
      <xdr:colOff>177800</xdr:colOff>
      <xdr:row>35</xdr:row>
      <xdr:rowOff>202503</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738134"/>
          <a:ext cx="698500" cy="74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31133</xdr:rowOff>
    </xdr:from>
    <xdr:to>
      <xdr:col>29</xdr:col>
      <xdr:colOff>177800</xdr:colOff>
      <xdr:row>36</xdr:row>
      <xdr:rowOff>132733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984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3210</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95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292195</xdr:rowOff>
    </xdr:from>
    <xdr:to>
      <xdr:col>26</xdr:col>
      <xdr:colOff>101600</xdr:colOff>
      <xdr:row>36</xdr:row>
      <xdr:rowOff>50895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02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35672</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98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293958</xdr:rowOff>
    </xdr:from>
    <xdr:to>
      <xdr:col>22</xdr:col>
      <xdr:colOff>165100</xdr:colOff>
      <xdr:row>36</xdr:row>
      <xdr:rowOff>52658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904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37435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99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151703</xdr:rowOff>
    </xdr:from>
    <xdr:to>
      <xdr:col>19</xdr:col>
      <xdr:colOff>38100</xdr:colOff>
      <xdr:row>35</xdr:row>
      <xdr:rowOff>253303</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762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263480</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53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76984</xdr:rowOff>
    </xdr:from>
    <xdr:to>
      <xdr:col>15</xdr:col>
      <xdr:colOff>101600</xdr:colOff>
      <xdr:row>35</xdr:row>
      <xdr:rowOff>178584</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687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188761</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45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20,570
20,431
81.85
14,001,156
13,811,940
154,947
7,360,988
12,238,842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39181</xdr:rowOff>
    </xdr:from>
    <xdr:to>
      <xdr:col>24</xdr:col>
      <xdr:colOff>63500</xdr:colOff>
      <xdr:row>36</xdr:row>
      <xdr:rowOff>77243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11381"/>
          <a:ext cx="8382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77243</xdr:rowOff>
    </xdr:from>
    <xdr:to>
      <xdr:col>19</xdr:col>
      <xdr:colOff>177800</xdr:colOff>
      <xdr:row>38</xdr:row>
      <xdr:rowOff>956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49443"/>
          <a:ext cx="889000" cy="26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956</xdr:rowOff>
    </xdr:from>
    <xdr:to>
      <xdr:col>15</xdr:col>
      <xdr:colOff>50800</xdr:colOff>
      <xdr:row>38</xdr:row>
      <xdr:rowOff>82566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16056"/>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8962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125657</xdr:rowOff>
    </xdr:from>
    <xdr:to>
      <xdr:col>10</xdr:col>
      <xdr:colOff>114300</xdr:colOff>
      <xdr:row>38</xdr:row>
      <xdr:rowOff>82566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69307"/>
          <a:ext cx="889000" cy="12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26629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35577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159831</xdr:rowOff>
    </xdr:from>
    <xdr:to>
      <xdr:col>24</xdr:col>
      <xdr:colOff>114300</xdr:colOff>
      <xdr:row>36</xdr:row>
      <xdr:rowOff>89981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6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138258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26443</xdr:rowOff>
    </xdr:from>
    <xdr:to>
      <xdr:col>20</xdr:col>
      <xdr:colOff>38100</xdr:colOff>
      <xdr:row>36</xdr:row>
      <xdr:rowOff>128043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9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119170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9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121606</xdr:rowOff>
    </xdr:from>
    <xdr:to>
      <xdr:col>15</xdr:col>
      <xdr:colOff>101600</xdr:colOff>
      <xdr:row>38</xdr:row>
      <xdr:rowOff>51757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652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42883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5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31766</xdr:rowOff>
    </xdr:from>
    <xdr:to>
      <xdr:col>10</xdr:col>
      <xdr:colOff>165100</xdr:colOff>
      <xdr:row>38</xdr:row>
      <xdr:rowOff>133366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4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124493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3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74857</xdr:rowOff>
    </xdr:from>
    <xdr:to>
      <xdr:col>6</xdr:col>
      <xdr:colOff>38100</xdr:colOff>
      <xdr:row>38</xdr:row>
      <xdr:rowOff>5007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1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167584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1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129674</xdr:rowOff>
    </xdr:from>
    <xdr:to>
      <xdr:col>24</xdr:col>
      <xdr:colOff>63500</xdr:colOff>
      <xdr:row>57</xdr:row>
      <xdr:rowOff>41652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30874"/>
          <a:ext cx="838200" cy="8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41652</xdr:rowOff>
    </xdr:from>
    <xdr:to>
      <xdr:col>19</xdr:col>
      <xdr:colOff>177800</xdr:colOff>
      <xdr:row>57</xdr:row>
      <xdr:rowOff>42752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14302"/>
          <a:ext cx="889000" cy="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42752</xdr:rowOff>
    </xdr:from>
    <xdr:to>
      <xdr:col>15</xdr:col>
      <xdr:colOff>50800</xdr:colOff>
      <xdr:row>57</xdr:row>
      <xdr:rowOff>99118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15402"/>
          <a:ext cx="889000" cy="5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99118</xdr:rowOff>
    </xdr:from>
    <xdr:to>
      <xdr:col>10</xdr:col>
      <xdr:colOff>114300</xdr:colOff>
      <xdr:row>57</xdr:row>
      <xdr:rowOff>119812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71768"/>
          <a:ext cx="889000" cy="2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78874</xdr:rowOff>
    </xdr:from>
    <xdr:to>
      <xdr:col>24</xdr:col>
      <xdr:colOff>114300</xdr:colOff>
      <xdr:row>57</xdr:row>
      <xdr:rowOff>9024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8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57301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5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162302</xdr:rowOff>
    </xdr:from>
    <xdr:to>
      <xdr:col>20</xdr:col>
      <xdr:colOff>38100</xdr:colOff>
      <xdr:row>57</xdr:row>
      <xdr:rowOff>92452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6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83579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5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163402</xdr:rowOff>
    </xdr:from>
    <xdr:to>
      <xdr:col>15</xdr:col>
      <xdr:colOff>101600</xdr:colOff>
      <xdr:row>57</xdr:row>
      <xdr:rowOff>93552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6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84679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5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48318</xdr:rowOff>
    </xdr:from>
    <xdr:to>
      <xdr:col>10</xdr:col>
      <xdr:colOff>165100</xdr:colOff>
      <xdr:row>57</xdr:row>
      <xdr:rowOff>149918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141045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1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69012</xdr:rowOff>
    </xdr:from>
    <xdr:to>
      <xdr:col>6</xdr:col>
      <xdr:colOff>38100</xdr:colOff>
      <xdr:row>57</xdr:row>
      <xdr:rowOff>170612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4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161739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3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94132</xdr:rowOff>
    </xdr:from>
    <xdr:to>
      <xdr:col>24</xdr:col>
      <xdr:colOff>63500</xdr:colOff>
      <xdr:row>78</xdr:row>
      <xdr:rowOff>131375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67232"/>
          <a:ext cx="838200" cy="3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94132</xdr:rowOff>
    </xdr:from>
    <xdr:to>
      <xdr:col>19</xdr:col>
      <xdr:colOff>177800</xdr:colOff>
      <xdr:row>78</xdr:row>
      <xdr:rowOff>142881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67232"/>
          <a:ext cx="889000" cy="4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142881</xdr:rowOff>
    </xdr:from>
    <xdr:to>
      <xdr:col>15</xdr:col>
      <xdr:colOff>50800</xdr:colOff>
      <xdr:row>78</xdr:row>
      <xdr:rowOff>148730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15981"/>
          <a:ext cx="8890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99924</xdr:rowOff>
    </xdr:from>
    <xdr:to>
      <xdr:col>10</xdr:col>
      <xdr:colOff>114300</xdr:colOff>
      <xdr:row>78</xdr:row>
      <xdr:rowOff>148730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73024"/>
          <a:ext cx="8890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80575</xdr:rowOff>
    </xdr:from>
    <xdr:to>
      <xdr:col>24</xdr:col>
      <xdr:colOff>114300</xdr:colOff>
      <xdr:row>79</xdr:row>
      <xdr:rowOff>10725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166952</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6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43332</xdr:rowOff>
    </xdr:from>
    <xdr:to>
      <xdr:col>20</xdr:col>
      <xdr:colOff>38100</xdr:colOff>
      <xdr:row>78</xdr:row>
      <xdr:rowOff>144932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136059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0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92081</xdr:rowOff>
    </xdr:from>
    <xdr:to>
      <xdr:col>15</xdr:col>
      <xdr:colOff>101600</xdr:colOff>
      <xdr:row>79</xdr:row>
      <xdr:rowOff>22231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6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13358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57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97930</xdr:rowOff>
    </xdr:from>
    <xdr:to>
      <xdr:col>10</xdr:col>
      <xdr:colOff>165100</xdr:colOff>
      <xdr:row>79</xdr:row>
      <xdr:rowOff>28080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19207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49124</xdr:rowOff>
    </xdr:from>
    <xdr:to>
      <xdr:col>6</xdr:col>
      <xdr:colOff>38100</xdr:colOff>
      <xdr:row>78</xdr:row>
      <xdr:rowOff>150724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141851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1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123520</xdr:rowOff>
    </xdr:from>
    <xdr:to>
      <xdr:col>24</xdr:col>
      <xdr:colOff>63500</xdr:colOff>
      <xdr:row>97</xdr:row>
      <xdr:rowOff>67996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11270"/>
          <a:ext cx="838200" cy="28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67996</xdr:rowOff>
    </xdr:from>
    <xdr:to>
      <xdr:col>19</xdr:col>
      <xdr:colOff>177800</xdr:colOff>
      <xdr:row>97</xdr:row>
      <xdr:rowOff>150113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98646"/>
          <a:ext cx="889000" cy="8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150113</xdr:rowOff>
    </xdr:from>
    <xdr:to>
      <xdr:col>15</xdr:col>
      <xdr:colOff>50800</xdr:colOff>
      <xdr:row>98</xdr:row>
      <xdr:rowOff>31407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80763"/>
          <a:ext cx="889000" cy="5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18745</xdr:rowOff>
    </xdr:from>
    <xdr:to>
      <xdr:col>10</xdr:col>
      <xdr:colOff>114300</xdr:colOff>
      <xdr:row>98</xdr:row>
      <xdr:rowOff>31407</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820845"/>
          <a:ext cx="889000" cy="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52036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43400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72720</xdr:rowOff>
    </xdr:from>
    <xdr:to>
      <xdr:col>24</xdr:col>
      <xdr:colOff>114300</xdr:colOff>
      <xdr:row>96</xdr:row>
      <xdr:rowOff>2870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95597</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21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17196</xdr:rowOff>
    </xdr:from>
    <xdr:to>
      <xdr:col>20</xdr:col>
      <xdr:colOff>38100</xdr:colOff>
      <xdr:row>97</xdr:row>
      <xdr:rowOff>118796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4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135323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42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99313</xdr:rowOff>
    </xdr:from>
    <xdr:to>
      <xdr:col>15</xdr:col>
      <xdr:colOff>101600</xdr:colOff>
      <xdr:row>98</xdr:row>
      <xdr:rowOff>29463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2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20590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2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152057</xdr:rowOff>
    </xdr:from>
    <xdr:to>
      <xdr:col>10</xdr:col>
      <xdr:colOff>165100</xdr:colOff>
      <xdr:row>98</xdr:row>
      <xdr:rowOff>82207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8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73334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7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139395</xdr:rowOff>
    </xdr:from>
    <xdr:to>
      <xdr:col>6</xdr:col>
      <xdr:colOff>38100</xdr:colOff>
      <xdr:row>98</xdr:row>
      <xdr:rowOff>69545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60672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6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94666</xdr:rowOff>
    </xdr:from>
    <xdr:to>
      <xdr:col>54</xdr:col>
      <xdr:colOff>189865</xdr:colOff>
      <xdr:row>38</xdr:row>
      <xdr:rowOff>65797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752516"/>
          <a:ext cx="1270" cy="828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69624</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8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65797</xdr:rowOff>
    </xdr:from>
    <xdr:to>
      <xdr:col>55</xdr:col>
      <xdr:colOff>88900</xdr:colOff>
      <xdr:row>38</xdr:row>
      <xdr:rowOff>65797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8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41343</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5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94666</xdr:rowOff>
    </xdr:from>
    <xdr:to>
      <xdr:col>55</xdr:col>
      <xdr:colOff>88900</xdr:colOff>
      <xdr:row>33</xdr:row>
      <xdr:rowOff>94666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7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133234</xdr:rowOff>
    </xdr:from>
    <xdr:to>
      <xdr:col>55</xdr:col>
      <xdr:colOff>0</xdr:colOff>
      <xdr:row>34</xdr:row>
      <xdr:rowOff>108558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276734"/>
          <a:ext cx="838200" cy="66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12940</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85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34513</xdr:rowOff>
    </xdr:from>
    <xdr:to>
      <xdr:col>55</xdr:col>
      <xdr:colOff>50800</xdr:colOff>
      <xdr:row>36</xdr:row>
      <xdr:rowOff>136113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20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133234</xdr:rowOff>
    </xdr:from>
    <xdr:to>
      <xdr:col>50</xdr:col>
      <xdr:colOff>114300</xdr:colOff>
      <xdr:row>35</xdr:row>
      <xdr:rowOff>86286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276734"/>
          <a:ext cx="889000" cy="81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35512</xdr:rowOff>
    </xdr:from>
    <xdr:to>
      <xdr:col>50</xdr:col>
      <xdr:colOff>165100</xdr:colOff>
      <xdr:row>32</xdr:row>
      <xdr:rowOff>137112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52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128239</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561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86286</xdr:rowOff>
    </xdr:from>
    <xdr:to>
      <xdr:col>45</xdr:col>
      <xdr:colOff>177800</xdr:colOff>
      <xdr:row>35</xdr:row>
      <xdr:rowOff>111706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087036"/>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117514</xdr:rowOff>
    </xdr:from>
    <xdr:to>
      <xdr:col>46</xdr:col>
      <xdr:colOff>38100</xdr:colOff>
      <xdr:row>37</xdr:row>
      <xdr:rowOff>47664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8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38791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38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76084</xdr:rowOff>
    </xdr:from>
    <xdr:to>
      <xdr:col>41</xdr:col>
      <xdr:colOff>50800</xdr:colOff>
      <xdr:row>35</xdr:row>
      <xdr:rowOff>111706</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076834"/>
          <a:ext cx="889000" cy="3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158368</xdr:rowOff>
    </xdr:from>
    <xdr:to>
      <xdr:col>41</xdr:col>
      <xdr:colOff>101600</xdr:colOff>
      <xdr:row>37</xdr:row>
      <xdr:rowOff>88518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3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79645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42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6036</xdr:rowOff>
    </xdr:from>
    <xdr:to>
      <xdr:col>36</xdr:col>
      <xdr:colOff>165100</xdr:colOff>
      <xdr:row>37</xdr:row>
      <xdr:rowOff>107636</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4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98763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44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57758</xdr:rowOff>
    </xdr:from>
    <xdr:to>
      <xdr:col>55</xdr:col>
      <xdr:colOff>50800</xdr:colOff>
      <xdr:row>34</xdr:row>
      <xdr:rowOff>159358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8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80635</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73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82434</xdr:rowOff>
    </xdr:from>
    <xdr:to>
      <xdr:col>50</xdr:col>
      <xdr:colOff>165100</xdr:colOff>
      <xdr:row>31</xdr:row>
      <xdr:rowOff>12584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2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29111</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00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35486</xdr:rowOff>
    </xdr:from>
    <xdr:to>
      <xdr:col>46</xdr:col>
      <xdr:colOff>38100</xdr:colOff>
      <xdr:row>35</xdr:row>
      <xdr:rowOff>137086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0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153613</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581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60906</xdr:rowOff>
    </xdr:from>
    <xdr:to>
      <xdr:col>41</xdr:col>
      <xdr:colOff>101600</xdr:colOff>
      <xdr:row>35</xdr:row>
      <xdr:rowOff>162506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06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7583</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583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25284</xdr:rowOff>
    </xdr:from>
    <xdr:to>
      <xdr:col>36</xdr:col>
      <xdr:colOff>165100</xdr:colOff>
      <xdr:row>35</xdr:row>
      <xdr:rowOff>126884</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02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143411</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580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110333</xdr:rowOff>
    </xdr:from>
    <xdr:to>
      <xdr:col>55</xdr:col>
      <xdr:colOff>0</xdr:colOff>
      <xdr:row>55</xdr:row>
      <xdr:rowOff>139105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540083"/>
          <a:ext cx="838200" cy="2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139105</xdr:rowOff>
    </xdr:from>
    <xdr:to>
      <xdr:col>50</xdr:col>
      <xdr:colOff>114300</xdr:colOff>
      <xdr:row>56</xdr:row>
      <xdr:rowOff>96449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568855"/>
          <a:ext cx="889000" cy="12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84295</xdr:rowOff>
    </xdr:from>
    <xdr:to>
      <xdr:col>45</xdr:col>
      <xdr:colOff>177800</xdr:colOff>
      <xdr:row>56</xdr:row>
      <xdr:rowOff>96449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685495"/>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57820</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139601</xdr:rowOff>
    </xdr:from>
    <xdr:to>
      <xdr:col>41</xdr:col>
      <xdr:colOff>50800</xdr:colOff>
      <xdr:row>56</xdr:row>
      <xdr:rowOff>84295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569351"/>
          <a:ext cx="889000" cy="11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79001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68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59533</xdr:rowOff>
    </xdr:from>
    <xdr:to>
      <xdr:col>55</xdr:col>
      <xdr:colOff>50800</xdr:colOff>
      <xdr:row>55</xdr:row>
      <xdr:rowOff>161133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48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82410</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34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88305</xdr:rowOff>
    </xdr:from>
    <xdr:to>
      <xdr:col>50</xdr:col>
      <xdr:colOff>165100</xdr:colOff>
      <xdr:row>56</xdr:row>
      <xdr:rowOff>18455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51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34982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29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45649</xdr:rowOff>
    </xdr:from>
    <xdr:to>
      <xdr:col>46</xdr:col>
      <xdr:colOff>38100</xdr:colOff>
      <xdr:row>56</xdr:row>
      <xdr:rowOff>147249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138376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73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33495</xdr:rowOff>
    </xdr:from>
    <xdr:to>
      <xdr:col>41</xdr:col>
      <xdr:colOff>101600</xdr:colOff>
      <xdr:row>56</xdr:row>
      <xdr:rowOff>135095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6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126222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72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88801</xdr:rowOff>
    </xdr:from>
    <xdr:to>
      <xdr:col>36</xdr:col>
      <xdr:colOff>165100</xdr:colOff>
      <xdr:row>56</xdr:row>
      <xdr:rowOff>18951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51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35478</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29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59386</xdr:rowOff>
    </xdr:from>
    <xdr:to>
      <xdr:col>55</xdr:col>
      <xdr:colOff>0</xdr:colOff>
      <xdr:row>78</xdr:row>
      <xdr:rowOff>89115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432486"/>
          <a:ext cx="838200" cy="2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59386</xdr:rowOff>
    </xdr:from>
    <xdr:to>
      <xdr:col>50</xdr:col>
      <xdr:colOff>114300</xdr:colOff>
      <xdr:row>78</xdr:row>
      <xdr:rowOff>108649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432486"/>
          <a:ext cx="8890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142393</xdr:rowOff>
    </xdr:from>
    <xdr:to>
      <xdr:col>45</xdr:col>
      <xdr:colOff>177800</xdr:colOff>
      <xdr:row>78</xdr:row>
      <xdr:rowOff>108649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344043"/>
          <a:ext cx="889000" cy="13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19499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33350</xdr:rowOff>
    </xdr:from>
    <xdr:to>
      <xdr:col>41</xdr:col>
      <xdr:colOff>50800</xdr:colOff>
      <xdr:row>77</xdr:row>
      <xdr:rowOff>142393</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235000"/>
          <a:ext cx="889000" cy="10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124832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38315</xdr:rowOff>
    </xdr:from>
    <xdr:to>
      <xdr:col>55</xdr:col>
      <xdr:colOff>50800</xdr:colOff>
      <xdr:row>78</xdr:row>
      <xdr:rowOff>139915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1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124692</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8586</xdr:rowOff>
    </xdr:from>
    <xdr:to>
      <xdr:col>50</xdr:col>
      <xdr:colOff>165100</xdr:colOff>
      <xdr:row>78</xdr:row>
      <xdr:rowOff>110186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8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101313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47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57849</xdr:rowOff>
    </xdr:from>
    <xdr:to>
      <xdr:col>46</xdr:col>
      <xdr:colOff>38100</xdr:colOff>
      <xdr:row>78</xdr:row>
      <xdr:rowOff>159449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150576</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52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91593</xdr:rowOff>
    </xdr:from>
    <xdr:to>
      <xdr:col>41</xdr:col>
      <xdr:colOff>101600</xdr:colOff>
      <xdr:row>78</xdr:row>
      <xdr:rowOff>21743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29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12870</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38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154000</xdr:rowOff>
    </xdr:from>
    <xdr:to>
      <xdr:col>36</xdr:col>
      <xdr:colOff>165100</xdr:colOff>
      <xdr:row>77</xdr:row>
      <xdr:rowOff>84150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1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100677</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9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157958</xdr:rowOff>
    </xdr:from>
    <xdr:to>
      <xdr:col>55</xdr:col>
      <xdr:colOff>0</xdr:colOff>
      <xdr:row>97</xdr:row>
      <xdr:rowOff>7082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61715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157958</xdr:rowOff>
    </xdr:from>
    <xdr:to>
      <xdr:col>50</xdr:col>
      <xdr:colOff>114300</xdr:colOff>
      <xdr:row>97</xdr:row>
      <xdr:rowOff>81331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617158"/>
          <a:ext cx="889000" cy="9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81331</xdr:rowOff>
    </xdr:from>
    <xdr:to>
      <xdr:col>45</xdr:col>
      <xdr:colOff>177800</xdr:colOff>
      <xdr:row>97</xdr:row>
      <xdr:rowOff>138908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711981"/>
          <a:ext cx="889000" cy="5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138908</xdr:rowOff>
    </xdr:from>
    <xdr:to>
      <xdr:col>41</xdr:col>
      <xdr:colOff>50800</xdr:colOff>
      <xdr:row>98</xdr:row>
      <xdr:rowOff>33187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769558"/>
          <a:ext cx="889000" cy="6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31622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127732</xdr:rowOff>
    </xdr:from>
    <xdr:to>
      <xdr:col>55</xdr:col>
      <xdr:colOff>50800</xdr:colOff>
      <xdr:row>97</xdr:row>
      <xdr:rowOff>57882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58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150609</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43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107158</xdr:rowOff>
    </xdr:from>
    <xdr:to>
      <xdr:col>50</xdr:col>
      <xdr:colOff>165100</xdr:colOff>
      <xdr:row>97</xdr:row>
      <xdr:rowOff>37308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56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53835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34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30531</xdr:rowOff>
    </xdr:from>
    <xdr:to>
      <xdr:col>46</xdr:col>
      <xdr:colOff>38100</xdr:colOff>
      <xdr:row>97</xdr:row>
      <xdr:rowOff>132131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6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123258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75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88108</xdr:rowOff>
    </xdr:from>
    <xdr:to>
      <xdr:col>41</xdr:col>
      <xdr:colOff>101600</xdr:colOff>
      <xdr:row>98</xdr:row>
      <xdr:rowOff>18258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7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9385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81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153837</xdr:rowOff>
    </xdr:from>
    <xdr:to>
      <xdr:col>36</xdr:col>
      <xdr:colOff>165100</xdr:colOff>
      <xdr:row>98</xdr:row>
      <xdr:rowOff>83987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8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75114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8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66254</xdr:rowOff>
    </xdr:from>
    <xdr:to>
      <xdr:col>85</xdr:col>
      <xdr:colOff>127000</xdr:colOff>
      <xdr:row>39</xdr:row>
      <xdr:rowOff>72067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5481300" y="6752804"/>
          <a:ext cx="8382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50578</xdr:rowOff>
    </xdr:from>
    <xdr:to>
      <xdr:col>81</xdr:col>
      <xdr:colOff>50800</xdr:colOff>
      <xdr:row>39</xdr:row>
      <xdr:rowOff>72067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737128"/>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58939</xdr:rowOff>
    </xdr:from>
    <xdr:to>
      <xdr:col>76</xdr:col>
      <xdr:colOff>114300</xdr:colOff>
      <xdr:row>39</xdr:row>
      <xdr:rowOff>50578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574039"/>
          <a:ext cx="889000" cy="16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58939</xdr:rowOff>
    </xdr:from>
    <xdr:to>
      <xdr:col>71</xdr:col>
      <xdr:colOff>177800</xdr:colOff>
      <xdr:row>39</xdr:row>
      <xdr:rowOff>66418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574039"/>
          <a:ext cx="889000" cy="17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127188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15454</xdr:rowOff>
    </xdr:from>
    <xdr:to>
      <xdr:col>85</xdr:col>
      <xdr:colOff>177800</xdr:colOff>
      <xdr:row>39</xdr:row>
      <xdr:rowOff>117054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70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101831</xdr:rowOff>
    </xdr:from>
    <xdr:ext cx="378565"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616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21267</xdr:rowOff>
    </xdr:from>
    <xdr:to>
      <xdr:col>81</xdr:col>
      <xdr:colOff>101600</xdr:colOff>
      <xdr:row>39</xdr:row>
      <xdr:rowOff>122867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70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113994</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92017" y="6800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171228</xdr:rowOff>
    </xdr:from>
    <xdr:to>
      <xdr:col>76</xdr:col>
      <xdr:colOff>165100</xdr:colOff>
      <xdr:row>39</xdr:row>
      <xdr:rowOff>101378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8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92505</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357428" y="677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8139</xdr:rowOff>
    </xdr:from>
    <xdr:to>
      <xdr:col>72</xdr:col>
      <xdr:colOff>38100</xdr:colOff>
      <xdr:row>38</xdr:row>
      <xdr:rowOff>109739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5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126266</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468428" y="629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15618</xdr:rowOff>
    </xdr:from>
    <xdr:to>
      <xdr:col>67</xdr:col>
      <xdr:colOff>101600</xdr:colOff>
      <xdr:row>39</xdr:row>
      <xdr:rowOff>117218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70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108345</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25017" y="679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109131</xdr:rowOff>
    </xdr:from>
    <xdr:to>
      <xdr:col>85</xdr:col>
      <xdr:colOff>127000</xdr:colOff>
      <xdr:row>73</xdr:row>
      <xdr:rowOff>32347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2453531"/>
          <a:ext cx="838200" cy="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121569</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80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32347</xdr:rowOff>
    </xdr:from>
    <xdr:to>
      <xdr:col>81</xdr:col>
      <xdr:colOff>50800</xdr:colOff>
      <xdr:row>73</xdr:row>
      <xdr:rowOff>107099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2548197"/>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75493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107099</xdr:rowOff>
    </xdr:from>
    <xdr:to>
      <xdr:col>76</xdr:col>
      <xdr:colOff>114300</xdr:colOff>
      <xdr:row>73</xdr:row>
      <xdr:rowOff>120510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2622949"/>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118076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120510</xdr:rowOff>
    </xdr:from>
    <xdr:to>
      <xdr:col>71</xdr:col>
      <xdr:colOff>177800</xdr:colOff>
      <xdr:row>73</xdr:row>
      <xdr:rowOff>157556</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2636360"/>
          <a:ext cx="889000" cy="3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132593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125468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58331</xdr:rowOff>
    </xdr:from>
    <xdr:to>
      <xdr:col>85</xdr:col>
      <xdr:colOff>177800</xdr:colOff>
      <xdr:row>72</xdr:row>
      <xdr:rowOff>159931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40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81208</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2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152997</xdr:rowOff>
    </xdr:from>
    <xdr:to>
      <xdr:col>81</xdr:col>
      <xdr:colOff>101600</xdr:colOff>
      <xdr:row>73</xdr:row>
      <xdr:rowOff>83147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49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99674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22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56299</xdr:rowOff>
    </xdr:from>
    <xdr:to>
      <xdr:col>76</xdr:col>
      <xdr:colOff>165100</xdr:colOff>
      <xdr:row>73</xdr:row>
      <xdr:rowOff>157899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5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2976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234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69710</xdr:rowOff>
    </xdr:from>
    <xdr:to>
      <xdr:col>72</xdr:col>
      <xdr:colOff>38100</xdr:colOff>
      <xdr:row>73</xdr:row>
      <xdr:rowOff>171310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5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16387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236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106756</xdr:rowOff>
    </xdr:from>
    <xdr:to>
      <xdr:col>67</xdr:col>
      <xdr:colOff>101600</xdr:colOff>
      <xdr:row>74</xdr:row>
      <xdr:rowOff>36906</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62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53433</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239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72200</xdr:rowOff>
    </xdr:from>
    <xdr:to>
      <xdr:col>85</xdr:col>
      <xdr:colOff>127000</xdr:colOff>
      <xdr:row>97</xdr:row>
      <xdr:rowOff>158662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6531400"/>
          <a:ext cx="838200" cy="2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19901</xdr:rowOff>
    </xdr:from>
    <xdr:to>
      <xdr:col>81</xdr:col>
      <xdr:colOff>50800</xdr:colOff>
      <xdr:row>97</xdr:row>
      <xdr:rowOff>158662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4592300" y="16650551"/>
          <a:ext cx="889000" cy="13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19901</xdr:rowOff>
    </xdr:from>
    <xdr:to>
      <xdr:col>76</xdr:col>
      <xdr:colOff>114300</xdr:colOff>
      <xdr:row>97</xdr:row>
      <xdr:rowOff>41884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650551"/>
          <a:ext cx="889000" cy="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62856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41884</xdr:rowOff>
    </xdr:from>
    <xdr:to>
      <xdr:col>71</xdr:col>
      <xdr:colOff>177800</xdr:colOff>
      <xdr:row>98</xdr:row>
      <xdr:rowOff>59347</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6672534"/>
          <a:ext cx="889000" cy="18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90912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21400</xdr:rowOff>
    </xdr:from>
    <xdr:to>
      <xdr:col>85</xdr:col>
      <xdr:colOff>177800</xdr:colOff>
      <xdr:row>96</xdr:row>
      <xdr:rowOff>123000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4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44277</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3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107862</xdr:rowOff>
    </xdr:from>
    <xdr:to>
      <xdr:col>81</xdr:col>
      <xdr:colOff>101600</xdr:colOff>
      <xdr:row>98</xdr:row>
      <xdr:rowOff>38012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73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29139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8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140551</xdr:rowOff>
    </xdr:from>
    <xdr:to>
      <xdr:col>76</xdr:col>
      <xdr:colOff>165100</xdr:colOff>
      <xdr:row>97</xdr:row>
      <xdr:rowOff>70701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5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87228</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37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162534</xdr:rowOff>
    </xdr:from>
    <xdr:to>
      <xdr:col>72</xdr:col>
      <xdr:colOff>38100</xdr:colOff>
      <xdr:row>97</xdr:row>
      <xdr:rowOff>92684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6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109211</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39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8547</xdr:rowOff>
    </xdr:from>
    <xdr:to>
      <xdr:col>67</xdr:col>
      <xdr:colOff>101600</xdr:colOff>
      <xdr:row>98</xdr:row>
      <xdr:rowOff>110147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81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101274</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90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95733</xdr:rowOff>
    </xdr:from>
    <xdr:to>
      <xdr:col>116</xdr:col>
      <xdr:colOff>63500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1323300" y="9696933"/>
          <a:ext cx="838200" cy="46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84738</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85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41097</xdr:rowOff>
    </xdr:from>
    <xdr:to>
      <xdr:col>107</xdr:col>
      <xdr:colOff>50800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10156647"/>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31344</xdr:rowOff>
    </xdr:from>
    <xdr:to>
      <xdr:col>102</xdr:col>
      <xdr:colOff>114300</xdr:colOff>
      <xdr:row>59</xdr:row>
      <xdr:rowOff>41097</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10146894"/>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44933</xdr:rowOff>
    </xdr:from>
    <xdr:to>
      <xdr:col>116</xdr:col>
      <xdr:colOff>114300</xdr:colOff>
      <xdr:row>56</xdr:row>
      <xdr:rowOff>146533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64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67810</xdr:rowOff>
    </xdr:from>
    <xdr:ext cx="534377"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49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161747</xdr:rowOff>
    </xdr:from>
    <xdr:to>
      <xdr:col>102</xdr:col>
      <xdr:colOff>165100</xdr:colOff>
      <xdr:row>59</xdr:row>
      <xdr:rowOff>91897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1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83024</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88333" y="10198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151994</xdr:rowOff>
    </xdr:from>
    <xdr:to>
      <xdr:col>98</xdr:col>
      <xdr:colOff>38100</xdr:colOff>
      <xdr:row>59</xdr:row>
      <xdr:rowOff>82144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0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73271</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67017" y="1018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12522</xdr:rowOff>
    </xdr:from>
    <xdr:to>
      <xdr:col>116</xdr:col>
      <xdr:colOff>63500</xdr:colOff>
      <xdr:row>76</xdr:row>
      <xdr:rowOff>14218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2871272"/>
          <a:ext cx="838200" cy="17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14218</xdr:rowOff>
    </xdr:from>
    <xdr:to>
      <xdr:col>111</xdr:col>
      <xdr:colOff>177800</xdr:colOff>
      <xdr:row>76</xdr:row>
      <xdr:rowOff>33896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3044418"/>
          <a:ext cx="8890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153185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33896</xdr:rowOff>
    </xdr:from>
    <xdr:to>
      <xdr:col>107</xdr:col>
      <xdr:colOff>50800</xdr:colOff>
      <xdr:row>76</xdr:row>
      <xdr:rowOff>54014</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3064096"/>
          <a:ext cx="889000" cy="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80763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54014</xdr:rowOff>
    </xdr:from>
    <xdr:to>
      <xdr:col>102</xdr:col>
      <xdr:colOff>114300</xdr:colOff>
      <xdr:row>76</xdr:row>
      <xdr:rowOff>101981</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3084214"/>
          <a:ext cx="889000" cy="4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57504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13060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133172</xdr:rowOff>
    </xdr:from>
    <xdr:to>
      <xdr:col>116</xdr:col>
      <xdr:colOff>114300</xdr:colOff>
      <xdr:row>75</xdr:row>
      <xdr:rowOff>63322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8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156049</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67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134868</xdr:rowOff>
    </xdr:from>
    <xdr:to>
      <xdr:col>112</xdr:col>
      <xdr:colOff>38100</xdr:colOff>
      <xdr:row>76</xdr:row>
      <xdr:rowOff>65018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99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81545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7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154546</xdr:rowOff>
    </xdr:from>
    <xdr:to>
      <xdr:col>107</xdr:col>
      <xdr:colOff>101600</xdr:colOff>
      <xdr:row>76</xdr:row>
      <xdr:rowOff>84696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30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75823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310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3214</xdr:rowOff>
    </xdr:from>
    <xdr:to>
      <xdr:col>102</xdr:col>
      <xdr:colOff>165100</xdr:colOff>
      <xdr:row>76</xdr:row>
      <xdr:rowOff>104814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30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95941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312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51181</xdr:rowOff>
    </xdr:from>
    <xdr:to>
      <xdr:col>98</xdr:col>
      <xdr:colOff>38100</xdr:colOff>
      <xdr:row>76</xdr:row>
      <xdr:rowOff>152781</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30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143908</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年度において扶助費が住民一人当たり</a:t>
          </a:r>
          <a:r>
            <a:rPr kumimoji="1" lang="en-US" altLang="ja-JP" sz="1100">
              <a:solidFill>
                <a:schemeClr val="dk1"/>
              </a:solidFill>
              <a:effectLst/>
              <a:latin typeface="+mn-lt"/>
              <a:ea typeface="+mn-ea"/>
              <a:cs typeface="+mn-cs"/>
            </a:rPr>
            <a:t>107,774</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前年度と比較して</a:t>
          </a:r>
          <a:r>
            <a:rPr kumimoji="1" lang="ja-JP" altLang="ja-JP" sz="1100">
              <a:solidFill>
                <a:schemeClr val="dk1"/>
              </a:solidFill>
              <a:effectLst/>
              <a:latin typeface="+mn-lt"/>
              <a:ea typeface="+mn-ea"/>
              <a:cs typeface="+mn-cs"/>
            </a:rPr>
            <a:t>大きく増加している。これは新型コロナウイルス感染症対策に係る給付金事業等の増加によるものである。また、補助費等について類似団体と比較して一人当たりコストが高い水準となっているが、　これは、ごみ処理や消防業務を行っている一部事務組合への分担金の額が大きいためである。さらに、今後はごみ処理施設建設や火葬場整備などの大型事業が予定されているため、分担金が増大することが予測されている。　</a:t>
          </a:r>
          <a:endParaRPr lang="ja-JP" altLang="ja-JP" sz="1400">
            <a:effectLst/>
          </a:endParaRPr>
        </a:p>
        <a:p>
          <a:r>
            <a:rPr kumimoji="1" lang="ja-JP" altLang="ja-JP" sz="1100">
              <a:solidFill>
                <a:schemeClr val="dk1"/>
              </a:solidFill>
              <a:effectLst/>
              <a:latin typeface="+mn-lt"/>
              <a:ea typeface="+mn-ea"/>
              <a:cs typeface="+mn-cs"/>
            </a:rPr>
            <a:t>　一方で、人件費については、「職員定員管理適正化計画」に基づき職員数の削減を行っているため、職員数は平成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173</a:t>
          </a:r>
          <a:r>
            <a:rPr kumimoji="1" lang="ja-JP" altLang="ja-JP" sz="1100">
              <a:solidFill>
                <a:schemeClr val="dk1"/>
              </a:solidFill>
              <a:effectLst/>
              <a:latin typeface="+mn-lt"/>
              <a:ea typeface="+mn-ea"/>
              <a:cs typeface="+mn-cs"/>
            </a:rPr>
            <a:t>人から令和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164</a:t>
          </a:r>
          <a:r>
            <a:rPr kumimoji="1" lang="ja-JP" altLang="ja-JP" sz="1100">
              <a:solidFill>
                <a:schemeClr val="dk1"/>
              </a:solidFill>
              <a:effectLst/>
              <a:latin typeface="+mn-lt"/>
              <a:ea typeface="+mn-ea"/>
              <a:cs typeface="+mn-cs"/>
            </a:rPr>
            <a:t>人となり、人口千人当たり職員数は類似団体と比較して著しく低くなっている。</a:t>
          </a:r>
          <a:r>
            <a:rPr kumimoji="1" lang="ja-JP" altLang="en-US" sz="1100">
              <a:solidFill>
                <a:schemeClr val="dk1"/>
              </a:solidFill>
              <a:effectLst/>
              <a:latin typeface="+mn-lt"/>
              <a:ea typeface="+mn-ea"/>
              <a:cs typeface="+mn-cs"/>
            </a:rPr>
            <a:t>前年度と比較して</a:t>
          </a:r>
          <a:r>
            <a:rPr kumimoji="1" lang="ja-JP" altLang="ja-JP" sz="1100">
              <a:solidFill>
                <a:schemeClr val="dk1"/>
              </a:solidFill>
              <a:effectLst/>
              <a:latin typeface="+mn-lt"/>
              <a:ea typeface="+mn-ea"/>
              <a:cs typeface="+mn-cs"/>
            </a:rPr>
            <a:t>増加しているのは、</a:t>
          </a:r>
          <a:r>
            <a:rPr kumimoji="1" lang="ja-JP" altLang="en-US" sz="1100">
              <a:solidFill>
                <a:schemeClr val="dk1"/>
              </a:solidFill>
              <a:effectLst/>
              <a:latin typeface="+mn-lt"/>
              <a:ea typeface="+mn-ea"/>
              <a:cs typeface="+mn-cs"/>
            </a:rPr>
            <a:t>退職者の増により退職金が増加</a:t>
          </a:r>
          <a:r>
            <a:rPr kumimoji="1" lang="ja-JP" altLang="ja-JP" sz="1100">
              <a:solidFill>
                <a:schemeClr val="dk1"/>
              </a:solidFill>
              <a:effectLst/>
              <a:latin typeface="+mn-lt"/>
              <a:ea typeface="+mn-ea"/>
              <a:cs typeface="+mn-cs"/>
            </a:rPr>
            <a:t>したためである。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貸付金が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年度に大きく上昇しているのは、ほっと石川観光プラン推進ファンドへ貸付を行ったからである。</a:t>
          </a:r>
          <a:endParaRPr lang="ja-JP" altLang="ja-JP" sz="1400">
            <a:effectLst/>
          </a:endParaRPr>
        </a:p>
        <a:p>
          <a:r>
            <a:rPr kumimoji="1" lang="ja-JP" altLang="ja-JP" sz="1100" baseline="0">
              <a:solidFill>
                <a:schemeClr val="dk1"/>
              </a:solidFill>
              <a:effectLst/>
              <a:latin typeface="+mn-lt"/>
              <a:ea typeface="+mn-ea"/>
              <a:cs typeface="+mn-cs"/>
            </a:rPr>
            <a:t>　公債</a:t>
          </a:r>
          <a:r>
            <a:rPr kumimoji="1" lang="ja-JP" altLang="ja-JP" sz="1100">
              <a:solidFill>
                <a:schemeClr val="dk1"/>
              </a:solidFill>
              <a:effectLst/>
              <a:latin typeface="+mn-lt"/>
              <a:ea typeface="+mn-ea"/>
              <a:cs typeface="+mn-cs"/>
            </a:rPr>
            <a:t>費は類似団体と比較し一人当たりコストが高い水準となっているが、羽咋中学校建設関係費にかかる市債等の償還元金の増加が要因であり、今後は、駅周辺整備や老朽化した公共施設の大規模改修などの財源として地方債の借入れが増加することが予想されることから、その償還に伴い公債費についても増加が見込まれる。</a:t>
          </a:r>
          <a:endParaRPr lang="ja-JP" altLang="ja-JP" sz="1400">
            <a:effectLst/>
          </a:endParaRPr>
        </a:p>
        <a:p>
          <a:r>
            <a:rPr kumimoji="1" lang="ja-JP" altLang="ja-JP" sz="1100">
              <a:solidFill>
                <a:schemeClr val="dk1"/>
              </a:solidFill>
              <a:effectLst/>
              <a:latin typeface="+mn-lt"/>
              <a:ea typeface="+mn-ea"/>
              <a:cs typeface="+mn-cs"/>
            </a:rPr>
            <a:t>　繰出金が逓増しているのは、高齢化の進展にともない、介護給付費、医療費が逓増しているためである。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20,570
20,431
81.85
14,001,156
13,811,940
154,947
7,360,988
12,238,842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97246</xdr:rowOff>
    </xdr:from>
    <xdr:to>
      <xdr:col>24</xdr:col>
      <xdr:colOff>63500</xdr:colOff>
      <xdr:row>33</xdr:row>
      <xdr:rowOff>66222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583646"/>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11810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8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66222</xdr:rowOff>
    </xdr:from>
    <xdr:to>
      <xdr:col>19</xdr:col>
      <xdr:colOff>177800</xdr:colOff>
      <xdr:row>33</xdr:row>
      <xdr:rowOff>135455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724072"/>
          <a:ext cx="8890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154848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87122</xdr:rowOff>
    </xdr:from>
    <xdr:to>
      <xdr:col>15</xdr:col>
      <xdr:colOff>50800</xdr:colOff>
      <xdr:row>33</xdr:row>
      <xdr:rowOff>135455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44972"/>
          <a:ext cx="8890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104556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72426</xdr:rowOff>
    </xdr:from>
    <xdr:to>
      <xdr:col>10</xdr:col>
      <xdr:colOff>114300</xdr:colOff>
      <xdr:row>33</xdr:row>
      <xdr:rowOff>87122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73027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112720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100637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46446</xdr:rowOff>
    </xdr:from>
    <xdr:to>
      <xdr:col>24</xdr:col>
      <xdr:colOff>114300</xdr:colOff>
      <xdr:row>32</xdr:row>
      <xdr:rowOff>148046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69323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38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15422</xdr:rowOff>
    </xdr:from>
    <xdr:to>
      <xdr:col>20</xdr:col>
      <xdr:colOff>38100</xdr:colOff>
      <xdr:row>33</xdr:row>
      <xdr:rowOff>117022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133549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4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84655</xdr:rowOff>
    </xdr:from>
    <xdr:to>
      <xdr:col>15</xdr:col>
      <xdr:colOff>101600</xdr:colOff>
      <xdr:row>34</xdr:row>
      <xdr:rowOff>14805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4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31332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1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36322</xdr:rowOff>
    </xdr:from>
    <xdr:to>
      <xdr:col>10</xdr:col>
      <xdr:colOff>165100</xdr:colOff>
      <xdr:row>33</xdr:row>
      <xdr:rowOff>137922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154449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6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21626</xdr:rowOff>
    </xdr:from>
    <xdr:to>
      <xdr:col>6</xdr:col>
      <xdr:colOff>38100</xdr:colOff>
      <xdr:row>33</xdr:row>
      <xdr:rowOff>123226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139753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5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105951</xdr:rowOff>
    </xdr:from>
    <xdr:to>
      <xdr:col>24</xdr:col>
      <xdr:colOff>63500</xdr:colOff>
      <xdr:row>56</xdr:row>
      <xdr:rowOff>142253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192801"/>
          <a:ext cx="838200" cy="55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12493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105951</xdr:rowOff>
    </xdr:from>
    <xdr:to>
      <xdr:col>19</xdr:col>
      <xdr:colOff>177800</xdr:colOff>
      <xdr:row>58</xdr:row>
      <xdr:rowOff>1641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192801"/>
          <a:ext cx="889000" cy="75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1641</xdr:rowOff>
    </xdr:from>
    <xdr:to>
      <xdr:col>15</xdr:col>
      <xdr:colOff>50800</xdr:colOff>
      <xdr:row>58</xdr:row>
      <xdr:rowOff>64521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45741"/>
          <a:ext cx="889000" cy="6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60012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00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64521</xdr:rowOff>
    </xdr:from>
    <xdr:to>
      <xdr:col>10</xdr:col>
      <xdr:colOff>114300</xdr:colOff>
      <xdr:row>58</xdr:row>
      <xdr:rowOff>112070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08621"/>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122359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06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4625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7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91453</xdr:rowOff>
    </xdr:from>
    <xdr:to>
      <xdr:col>24</xdr:col>
      <xdr:colOff>114300</xdr:colOff>
      <xdr:row>57</xdr:row>
      <xdr:rowOff>21603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69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114330</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54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55151</xdr:rowOff>
    </xdr:from>
    <xdr:to>
      <xdr:col>20</xdr:col>
      <xdr:colOff>38100</xdr:colOff>
      <xdr:row>53</xdr:row>
      <xdr:rowOff>156751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1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147878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23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122291</xdr:rowOff>
    </xdr:from>
    <xdr:to>
      <xdr:col>15</xdr:col>
      <xdr:colOff>101600</xdr:colOff>
      <xdr:row>58</xdr:row>
      <xdr:rowOff>52441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9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68968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67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13721</xdr:rowOff>
    </xdr:from>
    <xdr:to>
      <xdr:col>10</xdr:col>
      <xdr:colOff>165100</xdr:colOff>
      <xdr:row>58</xdr:row>
      <xdr:rowOff>115321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5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131848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7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61270</xdr:rowOff>
    </xdr:from>
    <xdr:to>
      <xdr:col>6</xdr:col>
      <xdr:colOff>38100</xdr:colOff>
      <xdr:row>58</xdr:row>
      <xdr:rowOff>162870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0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153997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09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164953</xdr:rowOff>
    </xdr:from>
    <xdr:to>
      <xdr:col>24</xdr:col>
      <xdr:colOff>62865</xdr:colOff>
      <xdr:row>77</xdr:row>
      <xdr:rowOff>55629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66453"/>
          <a:ext cx="1270" cy="109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59456</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55629</xdr:rowOff>
    </xdr:from>
    <xdr:to>
      <xdr:col>24</xdr:col>
      <xdr:colOff>152400</xdr:colOff>
      <xdr:row>77</xdr:row>
      <xdr:rowOff>55629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111630</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4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164953</xdr:rowOff>
    </xdr:from>
    <xdr:to>
      <xdr:col>24</xdr:col>
      <xdr:colOff>152400</xdr:colOff>
      <xdr:row>70</xdr:row>
      <xdr:rowOff>164953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6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144904</xdr:rowOff>
    </xdr:from>
    <xdr:to>
      <xdr:col>24</xdr:col>
      <xdr:colOff>63500</xdr:colOff>
      <xdr:row>76</xdr:row>
      <xdr:rowOff>152082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003654"/>
          <a:ext cx="838200" cy="17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78943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66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56066</xdr:rowOff>
    </xdr:from>
    <xdr:to>
      <xdr:col>24</xdr:col>
      <xdr:colOff>114300</xdr:colOff>
      <xdr:row>75</xdr:row>
      <xdr:rowOff>157665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4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152082</xdr:rowOff>
    </xdr:from>
    <xdr:to>
      <xdr:col>19</xdr:col>
      <xdr:colOff>177800</xdr:colOff>
      <xdr:row>77</xdr:row>
      <xdr:rowOff>26879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182282"/>
          <a:ext cx="889000" cy="4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74422</xdr:rowOff>
    </xdr:from>
    <xdr:to>
      <xdr:col>20</xdr:col>
      <xdr:colOff>38100</xdr:colOff>
      <xdr:row>77</xdr:row>
      <xdr:rowOff>4572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10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21099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7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26879</xdr:rowOff>
    </xdr:from>
    <xdr:to>
      <xdr:col>15</xdr:col>
      <xdr:colOff>50800</xdr:colOff>
      <xdr:row>77</xdr:row>
      <xdr:rowOff>65298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228529"/>
          <a:ext cx="889000" cy="3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115638</xdr:rowOff>
    </xdr:from>
    <xdr:to>
      <xdr:col>15</xdr:col>
      <xdr:colOff>101600</xdr:colOff>
      <xdr:row>77</xdr:row>
      <xdr:rowOff>45788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4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62316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2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65298</xdr:rowOff>
    </xdr:from>
    <xdr:to>
      <xdr:col>10</xdr:col>
      <xdr:colOff>114300</xdr:colOff>
      <xdr:row>77</xdr:row>
      <xdr:rowOff>112032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266948"/>
          <a:ext cx="889000" cy="4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151620</xdr:rowOff>
    </xdr:from>
    <xdr:to>
      <xdr:col>10</xdr:col>
      <xdr:colOff>165100</xdr:colOff>
      <xdr:row>77</xdr:row>
      <xdr:rowOff>81770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98297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95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134102</xdr:rowOff>
    </xdr:from>
    <xdr:to>
      <xdr:col>6</xdr:col>
      <xdr:colOff>38100</xdr:colOff>
      <xdr:row>77</xdr:row>
      <xdr:rowOff>64252</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80779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94104</xdr:rowOff>
    </xdr:from>
    <xdr:to>
      <xdr:col>24</xdr:col>
      <xdr:colOff>114300</xdr:colOff>
      <xdr:row>76</xdr:row>
      <xdr:rowOff>24254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5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72531</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93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101282</xdr:rowOff>
    </xdr:from>
    <xdr:to>
      <xdr:col>20</xdr:col>
      <xdr:colOff>38100</xdr:colOff>
      <xdr:row>77</xdr:row>
      <xdr:rowOff>31432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13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22559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22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147529</xdr:rowOff>
    </xdr:from>
    <xdr:to>
      <xdr:col>15</xdr:col>
      <xdr:colOff>101600</xdr:colOff>
      <xdr:row>77</xdr:row>
      <xdr:rowOff>77679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17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68806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270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14498</xdr:rowOff>
    </xdr:from>
    <xdr:to>
      <xdr:col>10</xdr:col>
      <xdr:colOff>165100</xdr:colOff>
      <xdr:row>77</xdr:row>
      <xdr:rowOff>116098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1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107225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3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61232</xdr:rowOff>
    </xdr:from>
    <xdr:to>
      <xdr:col>6</xdr:col>
      <xdr:colOff>38100</xdr:colOff>
      <xdr:row>77</xdr:row>
      <xdr:rowOff>162832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26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153959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35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5981</xdr:rowOff>
    </xdr:from>
    <xdr:to>
      <xdr:col>24</xdr:col>
      <xdr:colOff>63500</xdr:colOff>
      <xdr:row>97</xdr:row>
      <xdr:rowOff>127673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636631"/>
          <a:ext cx="838200" cy="1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127673</xdr:rowOff>
    </xdr:from>
    <xdr:to>
      <xdr:col>19</xdr:col>
      <xdr:colOff>177800</xdr:colOff>
      <xdr:row>98</xdr:row>
      <xdr:rowOff>4356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758323"/>
          <a:ext cx="889000" cy="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26610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82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4356</xdr:rowOff>
    </xdr:from>
    <xdr:to>
      <xdr:col>15</xdr:col>
      <xdr:colOff>50800</xdr:colOff>
      <xdr:row>98</xdr:row>
      <xdr:rowOff>58598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806456"/>
          <a:ext cx="889000" cy="5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58598</xdr:rowOff>
    </xdr:from>
    <xdr:to>
      <xdr:col>10</xdr:col>
      <xdr:colOff>114300</xdr:colOff>
      <xdr:row>98</xdr:row>
      <xdr:rowOff>66306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860698"/>
          <a:ext cx="8890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128694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126631</xdr:rowOff>
    </xdr:from>
    <xdr:to>
      <xdr:col>24</xdr:col>
      <xdr:colOff>114300</xdr:colOff>
      <xdr:row>97</xdr:row>
      <xdr:rowOff>56781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8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149508</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43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76873</xdr:rowOff>
    </xdr:from>
    <xdr:to>
      <xdr:col>20</xdr:col>
      <xdr:colOff>38100</xdr:colOff>
      <xdr:row>98</xdr:row>
      <xdr:rowOff>7023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23550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48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125006</xdr:rowOff>
    </xdr:from>
    <xdr:to>
      <xdr:col>15</xdr:col>
      <xdr:colOff>101600</xdr:colOff>
      <xdr:row>98</xdr:row>
      <xdr:rowOff>55156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46283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4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7798</xdr:rowOff>
    </xdr:from>
    <xdr:to>
      <xdr:col>10</xdr:col>
      <xdr:colOff>165100</xdr:colOff>
      <xdr:row>98</xdr:row>
      <xdr:rowOff>109398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0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100525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15506</xdr:rowOff>
    </xdr:from>
    <xdr:to>
      <xdr:col>6</xdr:col>
      <xdr:colOff>38100</xdr:colOff>
      <xdr:row>98</xdr:row>
      <xdr:rowOff>117106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133633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59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152044</xdr:rowOff>
    </xdr:from>
    <xdr:to>
      <xdr:col>55</xdr:col>
      <xdr:colOff>0</xdr:colOff>
      <xdr:row>37</xdr:row>
      <xdr:rowOff>157988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495694"/>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152044</xdr:rowOff>
    </xdr:from>
    <xdr:to>
      <xdr:col>50</xdr:col>
      <xdr:colOff>114300</xdr:colOff>
      <xdr:row>37</xdr:row>
      <xdr:rowOff>152730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49569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141986</xdr:rowOff>
    </xdr:from>
    <xdr:to>
      <xdr:col>45</xdr:col>
      <xdr:colOff>177800</xdr:colOff>
      <xdr:row>37</xdr:row>
      <xdr:rowOff>152730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485636"/>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128041</xdr:rowOff>
    </xdr:from>
    <xdr:to>
      <xdr:col>41</xdr:col>
      <xdr:colOff>50800</xdr:colOff>
      <xdr:row>37</xdr:row>
      <xdr:rowOff>141986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471691"/>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107188</xdr:rowOff>
    </xdr:from>
    <xdr:to>
      <xdr:col>55</xdr:col>
      <xdr:colOff>50800</xdr:colOff>
      <xdr:row>38</xdr:row>
      <xdr:rowOff>37338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85615</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2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101244</xdr:rowOff>
    </xdr:from>
    <xdr:to>
      <xdr:col>50</xdr:col>
      <xdr:colOff>165100</xdr:colOff>
      <xdr:row>38</xdr:row>
      <xdr:rowOff>31394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22521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537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101930</xdr:rowOff>
    </xdr:from>
    <xdr:to>
      <xdr:col>46</xdr:col>
      <xdr:colOff>38100</xdr:colOff>
      <xdr:row>38</xdr:row>
      <xdr:rowOff>32080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23207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538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91186</xdr:rowOff>
    </xdr:from>
    <xdr:to>
      <xdr:col>41</xdr:col>
      <xdr:colOff>101600</xdr:colOff>
      <xdr:row>38</xdr:row>
      <xdr:rowOff>21336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12463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5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20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169968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51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25103</xdr:rowOff>
    </xdr:from>
    <xdr:to>
      <xdr:col>55</xdr:col>
      <xdr:colOff>0</xdr:colOff>
      <xdr:row>56</xdr:row>
      <xdr:rowOff>10816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454853"/>
          <a:ext cx="8382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115217</xdr:rowOff>
    </xdr:from>
    <xdr:to>
      <xdr:col>50</xdr:col>
      <xdr:colOff>114300</xdr:colOff>
      <xdr:row>55</xdr:row>
      <xdr:rowOff>25103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373517"/>
          <a:ext cx="889000" cy="8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41107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109776</xdr:rowOff>
    </xdr:from>
    <xdr:to>
      <xdr:col>45</xdr:col>
      <xdr:colOff>177800</xdr:colOff>
      <xdr:row>54</xdr:row>
      <xdr:rowOff>115217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368076"/>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30477</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14976</xdr:rowOff>
    </xdr:from>
    <xdr:to>
      <xdr:col>41</xdr:col>
      <xdr:colOff>50800</xdr:colOff>
      <xdr:row>54</xdr:row>
      <xdr:rowOff>109776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8930376"/>
          <a:ext cx="889000" cy="43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65338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131466</xdr:rowOff>
    </xdr:from>
    <xdr:to>
      <xdr:col>55</xdr:col>
      <xdr:colOff>50800</xdr:colOff>
      <xdr:row>56</xdr:row>
      <xdr:rowOff>61616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6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109893</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3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145753</xdr:rowOff>
    </xdr:from>
    <xdr:to>
      <xdr:col>50</xdr:col>
      <xdr:colOff>165100</xdr:colOff>
      <xdr:row>55</xdr:row>
      <xdr:rowOff>75903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40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92430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1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64417</xdr:rowOff>
    </xdr:from>
    <xdr:to>
      <xdr:col>46</xdr:col>
      <xdr:colOff>38100</xdr:colOff>
      <xdr:row>54</xdr:row>
      <xdr:rowOff>166017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32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11094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09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58976</xdr:rowOff>
    </xdr:from>
    <xdr:to>
      <xdr:col>41</xdr:col>
      <xdr:colOff>101600</xdr:colOff>
      <xdr:row>54</xdr:row>
      <xdr:rowOff>160576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31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5653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09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135626</xdr:rowOff>
    </xdr:from>
    <xdr:to>
      <xdr:col>36</xdr:col>
      <xdr:colOff>165100</xdr:colOff>
      <xdr:row>52</xdr:row>
      <xdr:rowOff>65776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887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82303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865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72560</xdr:rowOff>
    </xdr:from>
    <xdr:to>
      <xdr:col>55</xdr:col>
      <xdr:colOff>0</xdr:colOff>
      <xdr:row>75</xdr:row>
      <xdr:rowOff>38544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416960"/>
          <a:ext cx="838200" cy="48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76860</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35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38544</xdr:rowOff>
    </xdr:from>
    <xdr:to>
      <xdr:col>50</xdr:col>
      <xdr:colOff>114300</xdr:colOff>
      <xdr:row>77</xdr:row>
      <xdr:rowOff>165554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897294"/>
          <a:ext cx="889000" cy="46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160868</xdr:rowOff>
    </xdr:from>
    <xdr:to>
      <xdr:col>45</xdr:col>
      <xdr:colOff>177800</xdr:colOff>
      <xdr:row>77</xdr:row>
      <xdr:rowOff>165554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62518"/>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3889</xdr:rowOff>
    </xdr:from>
    <xdr:to>
      <xdr:col>41</xdr:col>
      <xdr:colOff>50800</xdr:colOff>
      <xdr:row>77</xdr:row>
      <xdr:rowOff>160868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2862639"/>
          <a:ext cx="889000" cy="49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166448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21760</xdr:rowOff>
    </xdr:from>
    <xdr:to>
      <xdr:col>55</xdr:col>
      <xdr:colOff>50800</xdr:colOff>
      <xdr:row>72</xdr:row>
      <xdr:rowOff>123360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3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44637</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21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159194</xdr:rowOff>
    </xdr:from>
    <xdr:to>
      <xdr:col>50</xdr:col>
      <xdr:colOff>165100</xdr:colOff>
      <xdr:row>75</xdr:row>
      <xdr:rowOff>89344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8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105871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62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114754</xdr:rowOff>
    </xdr:from>
    <xdr:to>
      <xdr:col>46</xdr:col>
      <xdr:colOff>38100</xdr:colOff>
      <xdr:row>78</xdr:row>
      <xdr:rowOff>44904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1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36031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0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110068</xdr:rowOff>
    </xdr:from>
    <xdr:to>
      <xdr:col>41</xdr:col>
      <xdr:colOff>101600</xdr:colOff>
      <xdr:row>78</xdr:row>
      <xdr:rowOff>40218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31345</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40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124539</xdr:rowOff>
    </xdr:from>
    <xdr:to>
      <xdr:col>36</xdr:col>
      <xdr:colOff>165100</xdr:colOff>
      <xdr:row>75</xdr:row>
      <xdr:rowOff>54689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81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71216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58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160519</xdr:rowOff>
    </xdr:from>
    <xdr:to>
      <xdr:col>55</xdr:col>
      <xdr:colOff>0</xdr:colOff>
      <xdr:row>93</xdr:row>
      <xdr:rowOff>21743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5933919"/>
          <a:ext cx="838200" cy="3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63000</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5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21743</xdr:rowOff>
    </xdr:from>
    <xdr:to>
      <xdr:col>50</xdr:col>
      <xdr:colOff>114300</xdr:colOff>
      <xdr:row>95</xdr:row>
      <xdr:rowOff>83317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5966593"/>
          <a:ext cx="889000" cy="40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161380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4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83317</xdr:rowOff>
    </xdr:from>
    <xdr:to>
      <xdr:col>45</xdr:col>
      <xdr:colOff>177800</xdr:colOff>
      <xdr:row>95</xdr:row>
      <xdr:rowOff>93490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371067"/>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138944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5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93490</xdr:rowOff>
    </xdr:from>
    <xdr:to>
      <xdr:col>41</xdr:col>
      <xdr:colOff>50800</xdr:colOff>
      <xdr:row>95</xdr:row>
      <xdr:rowOff>155752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381240"/>
          <a:ext cx="889000" cy="6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94432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55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43944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109719</xdr:rowOff>
    </xdr:from>
    <xdr:to>
      <xdr:col>55</xdr:col>
      <xdr:colOff>50800</xdr:colOff>
      <xdr:row>93</xdr:row>
      <xdr:rowOff>39869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588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132596</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573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142393</xdr:rowOff>
    </xdr:from>
    <xdr:to>
      <xdr:col>50</xdr:col>
      <xdr:colOff>165100</xdr:colOff>
      <xdr:row>93</xdr:row>
      <xdr:rowOff>72543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591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89070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69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32517</xdr:rowOff>
    </xdr:from>
    <xdr:to>
      <xdr:col>46</xdr:col>
      <xdr:colOff>38100</xdr:colOff>
      <xdr:row>95</xdr:row>
      <xdr:rowOff>134117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3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150644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09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42690</xdr:rowOff>
    </xdr:from>
    <xdr:to>
      <xdr:col>41</xdr:col>
      <xdr:colOff>101600</xdr:colOff>
      <xdr:row>95</xdr:row>
      <xdr:rowOff>144290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33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160817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10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104952</xdr:rowOff>
    </xdr:from>
    <xdr:to>
      <xdr:col>36</xdr:col>
      <xdr:colOff>165100</xdr:colOff>
      <xdr:row>96</xdr:row>
      <xdr:rowOff>35102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39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51629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1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49083</xdr:rowOff>
    </xdr:from>
    <xdr:to>
      <xdr:col>85</xdr:col>
      <xdr:colOff>127000</xdr:colOff>
      <xdr:row>36</xdr:row>
      <xdr:rowOff>99787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221283"/>
          <a:ext cx="838200" cy="5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139380</xdr:rowOff>
    </xdr:from>
    <xdr:to>
      <xdr:col>81</xdr:col>
      <xdr:colOff>50800</xdr:colOff>
      <xdr:row>36</xdr:row>
      <xdr:rowOff>99787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140130"/>
          <a:ext cx="889000" cy="13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157787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8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139380</xdr:rowOff>
    </xdr:from>
    <xdr:to>
      <xdr:col>76</xdr:col>
      <xdr:colOff>114300</xdr:colOff>
      <xdr:row>36</xdr:row>
      <xdr:rowOff>104999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140130"/>
          <a:ext cx="889000" cy="13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26636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89911</xdr:rowOff>
    </xdr:from>
    <xdr:to>
      <xdr:col>71</xdr:col>
      <xdr:colOff>177800</xdr:colOff>
      <xdr:row>36</xdr:row>
      <xdr:rowOff>104999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262111"/>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115084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9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169733</xdr:rowOff>
    </xdr:from>
    <xdr:to>
      <xdr:col>85</xdr:col>
      <xdr:colOff>177800</xdr:colOff>
      <xdr:row>36</xdr:row>
      <xdr:rowOff>99883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7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148160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14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48987</xdr:rowOff>
    </xdr:from>
    <xdr:to>
      <xdr:col>81</xdr:col>
      <xdr:colOff>101600</xdr:colOff>
      <xdr:row>36</xdr:row>
      <xdr:rowOff>150587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22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141714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31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88580</xdr:rowOff>
    </xdr:from>
    <xdr:to>
      <xdr:col>76</xdr:col>
      <xdr:colOff>165100</xdr:colOff>
      <xdr:row>36</xdr:row>
      <xdr:rowOff>18730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0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35257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86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54199</xdr:rowOff>
    </xdr:from>
    <xdr:to>
      <xdr:col>72</xdr:col>
      <xdr:colOff>38100</xdr:colOff>
      <xdr:row>36</xdr:row>
      <xdr:rowOff>155799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2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146926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3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39111</xdr:rowOff>
    </xdr:from>
    <xdr:to>
      <xdr:col>67</xdr:col>
      <xdr:colOff>101600</xdr:colOff>
      <xdr:row>36</xdr:row>
      <xdr:rowOff>140711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1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131838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30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136445</xdr:rowOff>
    </xdr:from>
    <xdr:to>
      <xdr:col>85</xdr:col>
      <xdr:colOff>127000</xdr:colOff>
      <xdr:row>58</xdr:row>
      <xdr:rowOff>4684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909095"/>
          <a:ext cx="838200" cy="3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136445</xdr:rowOff>
    </xdr:from>
    <xdr:to>
      <xdr:col>81</xdr:col>
      <xdr:colOff>50800</xdr:colOff>
      <xdr:row>58</xdr:row>
      <xdr:rowOff>60299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909095"/>
          <a:ext cx="889000" cy="9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162810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5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50328</xdr:rowOff>
    </xdr:from>
    <xdr:to>
      <xdr:col>76</xdr:col>
      <xdr:colOff>114300</xdr:colOff>
      <xdr:row>58</xdr:row>
      <xdr:rowOff>60299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994428"/>
          <a:ext cx="889000" cy="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41314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50328</xdr:rowOff>
    </xdr:from>
    <xdr:to>
      <xdr:col>71</xdr:col>
      <xdr:colOff>177800</xdr:colOff>
      <xdr:row>59</xdr:row>
      <xdr:rowOff>4902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994428"/>
          <a:ext cx="889000" cy="12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90866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125334</xdr:rowOff>
    </xdr:from>
    <xdr:to>
      <xdr:col>85</xdr:col>
      <xdr:colOff>177800</xdr:colOff>
      <xdr:row>58</xdr:row>
      <xdr:rowOff>55484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9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103761</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7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85645</xdr:rowOff>
    </xdr:from>
    <xdr:to>
      <xdr:col>81</xdr:col>
      <xdr:colOff>101600</xdr:colOff>
      <xdr:row>58</xdr:row>
      <xdr:rowOff>15795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5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6922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9499</xdr:rowOff>
    </xdr:from>
    <xdr:to>
      <xdr:col>76</xdr:col>
      <xdr:colOff>165100</xdr:colOff>
      <xdr:row>58</xdr:row>
      <xdr:rowOff>111099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102226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170978</xdr:rowOff>
    </xdr:from>
    <xdr:to>
      <xdr:col>72</xdr:col>
      <xdr:colOff>38100</xdr:colOff>
      <xdr:row>58</xdr:row>
      <xdr:rowOff>101128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4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92255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3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125552</xdr:rowOff>
    </xdr:from>
    <xdr:to>
      <xdr:col>67</xdr:col>
      <xdr:colOff>101600</xdr:colOff>
      <xdr:row>59</xdr:row>
      <xdr:rowOff>55702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100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46829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16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66253</xdr:rowOff>
    </xdr:from>
    <xdr:to>
      <xdr:col>85</xdr:col>
      <xdr:colOff>127000</xdr:colOff>
      <xdr:row>79</xdr:row>
      <xdr:rowOff>72067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610803"/>
          <a:ext cx="838200" cy="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50578</xdr:rowOff>
    </xdr:from>
    <xdr:to>
      <xdr:col>81</xdr:col>
      <xdr:colOff>50800</xdr:colOff>
      <xdr:row>79</xdr:row>
      <xdr:rowOff>72067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595128"/>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58939</xdr:rowOff>
    </xdr:from>
    <xdr:to>
      <xdr:col>76</xdr:col>
      <xdr:colOff>114300</xdr:colOff>
      <xdr:row>79</xdr:row>
      <xdr:rowOff>50578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432039"/>
          <a:ext cx="889000" cy="16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58939</xdr:rowOff>
    </xdr:from>
    <xdr:to>
      <xdr:col>71</xdr:col>
      <xdr:colOff>177800</xdr:colOff>
      <xdr:row>79</xdr:row>
      <xdr:rowOff>66418</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432039"/>
          <a:ext cx="889000" cy="17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127089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50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15453</xdr:rowOff>
    </xdr:from>
    <xdr:to>
      <xdr:col>85</xdr:col>
      <xdr:colOff>177800</xdr:colOff>
      <xdr:row>79</xdr:row>
      <xdr:rowOff>117053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6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101830</xdr:rowOff>
    </xdr:from>
    <xdr:ext cx="378565"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74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21267</xdr:rowOff>
    </xdr:from>
    <xdr:to>
      <xdr:col>81</xdr:col>
      <xdr:colOff>101600</xdr:colOff>
      <xdr:row>79</xdr:row>
      <xdr:rowOff>122867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6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113994</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2017" y="1365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171228</xdr:rowOff>
    </xdr:from>
    <xdr:to>
      <xdr:col>76</xdr:col>
      <xdr:colOff>165100</xdr:colOff>
      <xdr:row>79</xdr:row>
      <xdr:rowOff>101378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4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92505</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363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8139</xdr:rowOff>
    </xdr:from>
    <xdr:to>
      <xdr:col>72</xdr:col>
      <xdr:colOff>38100</xdr:colOff>
      <xdr:row>78</xdr:row>
      <xdr:rowOff>109739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38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126266</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68428" y="1315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15618</xdr:rowOff>
    </xdr:from>
    <xdr:to>
      <xdr:col>67</xdr:col>
      <xdr:colOff>101600</xdr:colOff>
      <xdr:row>79</xdr:row>
      <xdr:rowOff>117218</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6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108345</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5017" y="13652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109043</xdr:rowOff>
    </xdr:from>
    <xdr:to>
      <xdr:col>85</xdr:col>
      <xdr:colOff>127000</xdr:colOff>
      <xdr:row>93</xdr:row>
      <xdr:rowOff>32347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5882443"/>
          <a:ext cx="838200" cy="9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121556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23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32347</xdr:rowOff>
    </xdr:from>
    <xdr:to>
      <xdr:col>81</xdr:col>
      <xdr:colOff>50800</xdr:colOff>
      <xdr:row>93</xdr:row>
      <xdr:rowOff>107099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5977197"/>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75404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107099</xdr:rowOff>
    </xdr:from>
    <xdr:to>
      <xdr:col>76</xdr:col>
      <xdr:colOff>114300</xdr:colOff>
      <xdr:row>93</xdr:row>
      <xdr:rowOff>120510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051949"/>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118076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120510</xdr:rowOff>
    </xdr:from>
    <xdr:to>
      <xdr:col>71</xdr:col>
      <xdr:colOff>177800</xdr:colOff>
      <xdr:row>93</xdr:row>
      <xdr:rowOff>157556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065360"/>
          <a:ext cx="889000" cy="3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132554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125468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58243</xdr:rowOff>
    </xdr:from>
    <xdr:to>
      <xdr:col>85</xdr:col>
      <xdr:colOff>177800</xdr:colOff>
      <xdr:row>92</xdr:row>
      <xdr:rowOff>159843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583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81120</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568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152997</xdr:rowOff>
    </xdr:from>
    <xdr:to>
      <xdr:col>81</xdr:col>
      <xdr:colOff>101600</xdr:colOff>
      <xdr:row>93</xdr:row>
      <xdr:rowOff>83147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592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99674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570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56299</xdr:rowOff>
    </xdr:from>
    <xdr:to>
      <xdr:col>76</xdr:col>
      <xdr:colOff>165100</xdr:colOff>
      <xdr:row>93</xdr:row>
      <xdr:rowOff>157899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00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2976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577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69710</xdr:rowOff>
    </xdr:from>
    <xdr:to>
      <xdr:col>72</xdr:col>
      <xdr:colOff>38100</xdr:colOff>
      <xdr:row>93</xdr:row>
      <xdr:rowOff>171310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0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16387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578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106756</xdr:rowOff>
    </xdr:from>
    <xdr:to>
      <xdr:col>67</xdr:col>
      <xdr:colOff>101600</xdr:colOff>
      <xdr:row>94</xdr:row>
      <xdr:rowOff>36906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05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53433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582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年度大きく</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しているのは、</a:t>
          </a:r>
          <a:r>
            <a:rPr kumimoji="1" lang="ja-JP" altLang="en-US" sz="1100">
              <a:solidFill>
                <a:schemeClr val="dk1"/>
              </a:solidFill>
              <a:effectLst/>
              <a:latin typeface="+mn-lt"/>
              <a:ea typeface="+mn-ea"/>
              <a:cs typeface="+mn-cs"/>
            </a:rPr>
            <a:t>前年度は</a:t>
          </a:r>
          <a:r>
            <a:rPr kumimoji="1" lang="ja-JP" altLang="ja-JP" sz="1100">
              <a:solidFill>
                <a:schemeClr val="dk1"/>
              </a:solidFill>
              <a:effectLst/>
              <a:latin typeface="+mn-lt"/>
              <a:ea typeface="+mn-ea"/>
              <a:cs typeface="+mn-cs"/>
            </a:rPr>
            <a:t>新型コロナウイルス感染症対策として定額給付金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実施したためである。</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商工費が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年度が大きく増加しているのは、</a:t>
          </a:r>
          <a:r>
            <a:rPr kumimoji="1" lang="ja-JP" altLang="en-US" sz="1100">
              <a:solidFill>
                <a:schemeClr val="dk1"/>
              </a:solidFill>
              <a:effectLst/>
              <a:latin typeface="+mn-lt"/>
              <a:ea typeface="+mn-ea"/>
              <a:cs typeface="+mn-cs"/>
            </a:rPr>
            <a:t>新型コロナウイルス感染症対策として地域商品券発行事業を拡大したことや、ほっと石川観光プラン推進ファンドへ貸付を行ったためである。</a:t>
          </a:r>
          <a:endParaRPr lang="ja-JP" altLang="ja-JP" sz="1400">
            <a:effectLst/>
          </a:endParaRPr>
        </a:p>
        <a:p>
          <a:r>
            <a:rPr kumimoji="1" lang="ja-JP" altLang="ja-JP" sz="1100">
              <a:solidFill>
                <a:schemeClr val="dk1"/>
              </a:solidFill>
              <a:effectLst/>
              <a:latin typeface="+mn-lt"/>
              <a:ea typeface="+mn-ea"/>
              <a:cs typeface="+mn-cs"/>
            </a:rPr>
            <a:t>　民生費が逓増しているのは、高齢化の進展にともない、介護給付費、医療費が逓増しているためである。</a:t>
          </a:r>
          <a:endParaRPr lang="ja-JP" altLang="ja-JP" sz="1400">
            <a:effectLst/>
          </a:endParaRPr>
        </a:p>
        <a:p>
          <a:r>
            <a:rPr kumimoji="1" lang="ja-JP" altLang="ja-JP" sz="1100">
              <a:solidFill>
                <a:schemeClr val="dk1"/>
              </a:solidFill>
              <a:effectLst/>
              <a:latin typeface="+mn-lt"/>
              <a:ea typeface="+mn-ea"/>
              <a:cs typeface="+mn-cs"/>
            </a:rPr>
            <a:t>　消防費が令和元年度に増加し類似団体を上回ったのは、消防団ポンプ車の更新をしたためである。</a:t>
          </a:r>
          <a:endParaRPr lang="ja-JP" altLang="ja-JP" sz="1400">
            <a:effectLst/>
          </a:endParaRPr>
        </a:p>
        <a:p>
          <a:r>
            <a:rPr kumimoji="1" lang="ja-JP" altLang="ja-JP" sz="1100">
              <a:solidFill>
                <a:schemeClr val="dk1"/>
              </a:solidFill>
              <a:effectLst/>
              <a:latin typeface="+mn-lt"/>
              <a:ea typeface="+mn-ea"/>
              <a:cs typeface="+mn-cs"/>
            </a:rPr>
            <a:t>　土木費が令和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年度に増加しているのは、羽咋駅周辺整備</a:t>
          </a:r>
          <a:r>
            <a:rPr kumimoji="1" lang="ja-JP" altLang="en-US" sz="1100">
              <a:solidFill>
                <a:schemeClr val="dk1"/>
              </a:solidFill>
              <a:effectLst/>
              <a:latin typeface="+mn-lt"/>
              <a:ea typeface="+mn-ea"/>
              <a:cs typeface="+mn-cs"/>
            </a:rPr>
            <a:t>に伴う造成工事や定住促進宅地造成事業</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実施した</a:t>
          </a:r>
          <a:r>
            <a:rPr kumimoji="1" lang="ja-JP" altLang="ja-JP" sz="1100">
              <a:solidFill>
                <a:schemeClr val="dk1"/>
              </a:solidFill>
              <a:effectLst/>
              <a:latin typeface="+mn-lt"/>
              <a:ea typeface="+mn-ea"/>
              <a:cs typeface="+mn-cs"/>
            </a:rPr>
            <a:t>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令和</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年度末で、財政調整基金は</a:t>
          </a:r>
          <a:r>
            <a:rPr kumimoji="1" lang="en-US" altLang="ja-JP" sz="1100" baseline="0">
              <a:solidFill>
                <a:schemeClr val="dk1"/>
              </a:solidFill>
              <a:effectLst/>
              <a:latin typeface="+mn-lt"/>
              <a:ea typeface="+mn-ea"/>
              <a:cs typeface="+mn-cs"/>
            </a:rPr>
            <a:t>11.8</a:t>
          </a:r>
          <a:r>
            <a:rPr kumimoji="1" lang="ja-JP" altLang="ja-JP" sz="1100" baseline="0">
              <a:solidFill>
                <a:schemeClr val="dk1"/>
              </a:solidFill>
              <a:effectLst/>
              <a:latin typeface="+mn-lt"/>
              <a:ea typeface="+mn-ea"/>
              <a:cs typeface="+mn-cs"/>
            </a:rPr>
            <a:t>億円であり、適正規模といわれる標準財政規模の</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を上回っているが、安定的な財政運営に加えて、災害に対する備えとして、令和</a:t>
          </a:r>
          <a:r>
            <a:rPr kumimoji="1" lang="en-US" altLang="ja-JP" sz="1100" baseline="0">
              <a:solidFill>
                <a:schemeClr val="dk1"/>
              </a:solidFill>
              <a:effectLst/>
              <a:latin typeface="+mn-lt"/>
              <a:ea typeface="+mn-ea"/>
              <a:cs typeface="+mn-cs"/>
            </a:rPr>
            <a:t>4</a:t>
          </a:r>
          <a:r>
            <a:rPr kumimoji="1" lang="ja-JP" altLang="ja-JP" sz="1100" baseline="0">
              <a:solidFill>
                <a:schemeClr val="dk1"/>
              </a:solidFill>
              <a:effectLst/>
              <a:latin typeface="+mn-lt"/>
              <a:ea typeface="+mn-ea"/>
              <a:cs typeface="+mn-cs"/>
            </a:rPr>
            <a:t>年度以降も継続的な積み立てを行っていく。</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実質単年度収支は、平成</a:t>
          </a:r>
          <a:r>
            <a:rPr kumimoji="1" lang="en-US" altLang="ja-JP" sz="1100" baseline="0">
              <a:solidFill>
                <a:schemeClr val="dk1"/>
              </a:solidFill>
              <a:effectLst/>
              <a:latin typeface="+mn-lt"/>
              <a:ea typeface="+mn-ea"/>
              <a:cs typeface="+mn-cs"/>
            </a:rPr>
            <a:t>22</a:t>
          </a:r>
          <a:r>
            <a:rPr kumimoji="1" lang="ja-JP" altLang="ja-JP" sz="1100" baseline="0">
              <a:solidFill>
                <a:schemeClr val="dk1"/>
              </a:solidFill>
              <a:effectLst/>
              <a:latin typeface="+mn-lt"/>
              <a:ea typeface="+mn-ea"/>
              <a:cs typeface="+mn-cs"/>
            </a:rPr>
            <a:t>年度決算より</a:t>
          </a:r>
          <a:r>
            <a:rPr kumimoji="1" lang="en-US" altLang="ja-JP" sz="1100" baseline="0">
              <a:solidFill>
                <a:schemeClr val="dk1"/>
              </a:solidFill>
              <a:effectLst/>
              <a:latin typeface="+mn-lt"/>
              <a:ea typeface="+mn-ea"/>
              <a:cs typeface="+mn-cs"/>
            </a:rPr>
            <a:t>12</a:t>
          </a:r>
          <a:r>
            <a:rPr kumimoji="1" lang="ja-JP" altLang="ja-JP" sz="1100" baseline="0">
              <a:solidFill>
                <a:schemeClr val="dk1"/>
              </a:solidFill>
              <a:effectLst/>
              <a:latin typeface="+mn-lt"/>
              <a:ea typeface="+mn-ea"/>
              <a:cs typeface="+mn-cs"/>
            </a:rPr>
            <a:t>年連続の黒字となっている。平成</a:t>
          </a:r>
          <a:r>
            <a:rPr kumimoji="1" lang="en-US" altLang="ja-JP" sz="1100" baseline="0">
              <a:solidFill>
                <a:schemeClr val="dk1"/>
              </a:solidFill>
              <a:effectLst/>
              <a:latin typeface="+mn-lt"/>
              <a:ea typeface="+mn-ea"/>
              <a:cs typeface="+mn-cs"/>
            </a:rPr>
            <a:t>21</a:t>
          </a:r>
          <a:r>
            <a:rPr kumimoji="1" lang="ja-JP" altLang="ja-JP" sz="1100" baseline="0">
              <a:solidFill>
                <a:schemeClr val="dk1"/>
              </a:solidFill>
              <a:effectLst/>
              <a:latin typeface="+mn-lt"/>
              <a:ea typeface="+mn-ea"/>
              <a:cs typeface="+mn-cs"/>
            </a:rPr>
            <a:t>年度に「財政再建緊急プログラム」を策定し、人件費の削減をはじめとする歳出削減に取り組んだ結果、平成</a:t>
          </a:r>
          <a:r>
            <a:rPr kumimoji="1" lang="en-US" altLang="ja-JP" sz="1100" baseline="0">
              <a:solidFill>
                <a:schemeClr val="dk1"/>
              </a:solidFill>
              <a:effectLst/>
              <a:latin typeface="+mn-lt"/>
              <a:ea typeface="+mn-ea"/>
              <a:cs typeface="+mn-cs"/>
            </a:rPr>
            <a:t>22</a:t>
          </a:r>
          <a:r>
            <a:rPr kumimoji="1" lang="ja-JP" altLang="ja-JP" sz="1100" baseline="0">
              <a:solidFill>
                <a:schemeClr val="dk1"/>
              </a:solidFill>
              <a:effectLst/>
              <a:latin typeface="+mn-lt"/>
              <a:ea typeface="+mn-ea"/>
              <a:cs typeface="+mn-cs"/>
            </a:rPr>
            <a:t>年度決算では、実質単年度収支は約</a:t>
          </a:r>
          <a:r>
            <a:rPr kumimoji="1" lang="en-US" altLang="ja-JP" sz="1100" baseline="0">
              <a:solidFill>
                <a:schemeClr val="dk1"/>
              </a:solidFill>
              <a:effectLst/>
              <a:latin typeface="+mn-lt"/>
              <a:ea typeface="+mn-ea"/>
              <a:cs typeface="+mn-cs"/>
            </a:rPr>
            <a:t>2</a:t>
          </a:r>
          <a:r>
            <a:rPr kumimoji="1" lang="ja-JP" altLang="ja-JP" sz="1100" baseline="0">
              <a:solidFill>
                <a:schemeClr val="dk1"/>
              </a:solidFill>
              <a:effectLst/>
              <a:latin typeface="+mn-lt"/>
              <a:ea typeface="+mn-ea"/>
              <a:cs typeface="+mn-cs"/>
            </a:rPr>
            <a:t>億</a:t>
          </a:r>
          <a:r>
            <a:rPr kumimoji="1" lang="en-US" altLang="ja-JP" sz="1100" baseline="0">
              <a:solidFill>
                <a:schemeClr val="dk1"/>
              </a:solidFill>
              <a:effectLst/>
              <a:latin typeface="+mn-lt"/>
              <a:ea typeface="+mn-ea"/>
              <a:cs typeface="+mn-cs"/>
            </a:rPr>
            <a:t>1,800</a:t>
          </a:r>
          <a:r>
            <a:rPr kumimoji="1" lang="ja-JP" altLang="ja-JP" sz="1100" baseline="0">
              <a:solidFill>
                <a:schemeClr val="dk1"/>
              </a:solidFill>
              <a:effectLst/>
              <a:latin typeface="+mn-lt"/>
              <a:ea typeface="+mn-ea"/>
              <a:cs typeface="+mn-cs"/>
            </a:rPr>
            <a:t>万円の黒字となった。それ以降、令和</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年度まで</a:t>
          </a:r>
          <a:r>
            <a:rPr kumimoji="1" lang="en-US" altLang="ja-JP" sz="1100" baseline="0">
              <a:solidFill>
                <a:schemeClr val="dk1"/>
              </a:solidFill>
              <a:effectLst/>
              <a:latin typeface="+mn-lt"/>
              <a:ea typeface="+mn-ea"/>
              <a:cs typeface="+mn-cs"/>
            </a:rPr>
            <a:t>12</a:t>
          </a:r>
          <a:r>
            <a:rPr kumimoji="1" lang="ja-JP" altLang="ja-JP" sz="1100" baseline="0">
              <a:solidFill>
                <a:schemeClr val="dk1"/>
              </a:solidFill>
              <a:effectLst/>
              <a:latin typeface="+mn-lt"/>
              <a:ea typeface="+mn-ea"/>
              <a:cs typeface="+mn-cs"/>
            </a:rPr>
            <a:t>年連続の黒字となっている。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全会計について赤字額はない。今後も経費の削減などを行い黒字化を維持できるように努める。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一般会計においても地方債の繰上償還を確実に実施するとともに、人件費の抑制、公共施設総合管理計画に基づき公共施設の見直し等による経常経費の削減に努め、財政の安定化に努める。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72073_&#32701;&#21643;&#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36.200000000000003</v>
          </cell>
          <cell r="BX51">
            <v>18.7</v>
          </cell>
          <cell r="CF51">
            <v>0.1</v>
          </cell>
        </row>
        <row r="53">
          <cell r="BP53">
            <v>66</v>
          </cell>
          <cell r="BX53">
            <v>66.7</v>
          </cell>
          <cell r="CF53">
            <v>67.7</v>
          </cell>
          <cell r="CN53">
            <v>68.900000000000006</v>
          </cell>
          <cell r="CV53">
            <v>70</v>
          </cell>
        </row>
        <row r="55">
          <cell r="AN55" t="str">
            <v>類似団体内平均値</v>
          </cell>
          <cell r="BP55">
            <v>55.4</v>
          </cell>
          <cell r="BX55">
            <v>52.7</v>
          </cell>
          <cell r="CF55">
            <v>49.7</v>
          </cell>
          <cell r="CN55">
            <v>37.299999999999997</v>
          </cell>
          <cell r="CV55">
            <v>25.1</v>
          </cell>
        </row>
        <row r="57">
          <cell r="BP57">
            <v>58.7</v>
          </cell>
          <cell r="BX57">
            <v>59.9</v>
          </cell>
          <cell r="CF57">
            <v>60.1</v>
          </cell>
          <cell r="CN57">
            <v>61.9</v>
          </cell>
          <cell r="CV57">
            <v>63.1</v>
          </cell>
        </row>
        <row r="72">
          <cell r="BP72" t="str">
            <v>H29</v>
          </cell>
          <cell r="BX72" t="str">
            <v>H30</v>
          </cell>
          <cell r="CF72" t="str">
            <v>R01</v>
          </cell>
          <cell r="CN72" t="str">
            <v>R02</v>
          </cell>
          <cell r="CV72" t="str">
            <v>R03</v>
          </cell>
        </row>
        <row r="73">
          <cell r="AN73" t="str">
            <v>当該団体値</v>
          </cell>
          <cell r="BP73">
            <v>36.200000000000003</v>
          </cell>
          <cell r="BX73">
            <v>18.7</v>
          </cell>
          <cell r="CF73">
            <v>0.1</v>
          </cell>
        </row>
        <row r="75">
          <cell r="BP75">
            <v>11.6</v>
          </cell>
          <cell r="BX75">
            <v>11.5</v>
          </cell>
          <cell r="CF75">
            <v>9.5</v>
          </cell>
          <cell r="CN75">
            <v>8.4</v>
          </cell>
          <cell r="CV75">
            <v>7.1</v>
          </cell>
        </row>
        <row r="77">
          <cell r="AN77" t="str">
            <v>類似団体内平均値</v>
          </cell>
          <cell r="BP77">
            <v>55.4</v>
          </cell>
          <cell r="BX77">
            <v>52.7</v>
          </cell>
          <cell r="CF77">
            <v>49.7</v>
          </cell>
          <cell r="CN77">
            <v>37.299999999999997</v>
          </cell>
          <cell r="CV77">
            <v>25.1</v>
          </cell>
        </row>
        <row r="79">
          <cell r="BP79">
            <v>9.6999999999999993</v>
          </cell>
          <cell r="BX79">
            <v>9.5</v>
          </cell>
          <cell r="CF79">
            <v>9.1999999999999993</v>
          </cell>
          <cell r="CN79">
            <v>8.6</v>
          </cell>
          <cell r="CV79">
            <v>8.3000000000000007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7" t="s">
        <v>80</v>
      </c>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A1" s="377"/>
      <c r="DB1" s="377"/>
      <c r="DC1" s="377"/>
      <c r="DD1" s="377"/>
      <c r="DE1" s="377"/>
      <c r="DF1" s="377"/>
      <c r="DG1" s="377"/>
      <c r="DH1" s="377"/>
      <c r="DI1" s="377"/>
      <c r="DJ1" s="178"/>
      <c r="DK1" s="178"/>
      <c r="DL1" s="178"/>
      <c r="DM1" s="178"/>
      <c r="DN1" s="178"/>
      <c r="DO1" s="178"/>
    </row>
    <row r="2" spans="1:119" ht="24.75" thickBot="1" x14ac:dyDescent="0.2">
      <c r="B2" s="179" t="s">
        <v>81</v>
      </c>
      <c r="C2" s="179"/>
      <c r="D2" s="180"/>
    </row>
    <row r="3" spans="1:119" ht="18.75" customHeight="1" thickBot="1" x14ac:dyDescent="0.2">
      <c r="A3" s="178"/>
      <c r="B3" s="378" t="s">
        <v>82</v>
      </c>
      <c r="C3" s="379"/>
      <c r="D3" s="379"/>
      <c r="E3" s="380"/>
      <c r="F3" s="380"/>
      <c r="G3" s="380"/>
      <c r="H3" s="380"/>
      <c r="I3" s="380"/>
      <c r="J3" s="380"/>
      <c r="K3" s="380"/>
      <c r="L3" s="380" t="s">
        <v>83</v>
      </c>
      <c r="M3" s="380"/>
      <c r="N3" s="380"/>
      <c r="O3" s="380"/>
      <c r="P3" s="380"/>
      <c r="Q3" s="380"/>
      <c r="R3" s="387"/>
      <c r="S3" s="387"/>
      <c r="T3" s="387"/>
      <c r="U3" s="387"/>
      <c r="V3" s="388"/>
      <c r="W3" s="362" t="s">
        <v>84</v>
      </c>
      <c r="X3" s="363"/>
      <c r="Y3" s="363"/>
      <c r="Z3" s="363"/>
      <c r="AA3" s="363"/>
      <c r="AB3" s="379"/>
      <c r="AC3" s="387" t="s">
        <v>85</v>
      </c>
      <c r="AD3" s="363"/>
      <c r="AE3" s="363"/>
      <c r="AF3" s="363"/>
      <c r="AG3" s="363"/>
      <c r="AH3" s="363"/>
      <c r="AI3" s="363"/>
      <c r="AJ3" s="363"/>
      <c r="AK3" s="363"/>
      <c r="AL3" s="364"/>
      <c r="AM3" s="362" t="s">
        <v>86</v>
      </c>
      <c r="AN3" s="363"/>
      <c r="AO3" s="363"/>
      <c r="AP3" s="363"/>
      <c r="AQ3" s="363"/>
      <c r="AR3" s="363"/>
      <c r="AS3" s="363"/>
      <c r="AT3" s="363"/>
      <c r="AU3" s="363"/>
      <c r="AV3" s="363"/>
      <c r="AW3" s="363"/>
      <c r="AX3" s="364"/>
      <c r="AY3" s="399" t="s">
        <v>1</v>
      </c>
      <c r="AZ3" s="400"/>
      <c r="BA3" s="400"/>
      <c r="BB3" s="400"/>
      <c r="BC3" s="400"/>
      <c r="BD3" s="400"/>
      <c r="BE3" s="400"/>
      <c r="BF3" s="400"/>
      <c r="BG3" s="400"/>
      <c r="BH3" s="400"/>
      <c r="BI3" s="400"/>
      <c r="BJ3" s="400"/>
      <c r="BK3" s="400"/>
      <c r="BL3" s="400"/>
      <c r="BM3" s="401"/>
      <c r="BN3" s="362" t="s">
        <v>87</v>
      </c>
      <c r="BO3" s="363"/>
      <c r="BP3" s="363"/>
      <c r="BQ3" s="363"/>
      <c r="BR3" s="363"/>
      <c r="BS3" s="363"/>
      <c r="BT3" s="363"/>
      <c r="BU3" s="364"/>
      <c r="BV3" s="362" t="s">
        <v>88</v>
      </c>
      <c r="BW3" s="363"/>
      <c r="BX3" s="363"/>
      <c r="BY3" s="363"/>
      <c r="BZ3" s="363"/>
      <c r="CA3" s="363"/>
      <c r="CB3" s="363"/>
      <c r="CC3" s="364"/>
      <c r="CD3" s="399" t="s">
        <v>1</v>
      </c>
      <c r="CE3" s="400"/>
      <c r="CF3" s="400"/>
      <c r="CG3" s="400"/>
      <c r="CH3" s="400"/>
      <c r="CI3" s="400"/>
      <c r="CJ3" s="400"/>
      <c r="CK3" s="400"/>
      <c r="CL3" s="400"/>
      <c r="CM3" s="400"/>
      <c r="CN3" s="400"/>
      <c r="CO3" s="400"/>
      <c r="CP3" s="400"/>
      <c r="CQ3" s="400"/>
      <c r="CR3" s="400"/>
      <c r="CS3" s="401"/>
      <c r="CT3" s="362" t="s">
        <v>89</v>
      </c>
      <c r="CU3" s="363"/>
      <c r="CV3" s="363"/>
      <c r="CW3" s="363"/>
      <c r="CX3" s="363"/>
      <c r="CY3" s="363"/>
      <c r="CZ3" s="363"/>
      <c r="DA3" s="364"/>
      <c r="DB3" s="362" t="s">
        <v>90</v>
      </c>
      <c r="DC3" s="363"/>
      <c r="DD3" s="363"/>
      <c r="DE3" s="363"/>
      <c r="DF3" s="363"/>
      <c r="DG3" s="363"/>
      <c r="DH3" s="363"/>
      <c r="DI3" s="364"/>
    </row>
    <row r="4" spans="1:119" ht="18.75" customHeight="1" x14ac:dyDescent="0.15">
      <c r="A4" s="178"/>
      <c r="B4" s="381"/>
      <c r="C4" s="382"/>
      <c r="D4" s="382"/>
      <c r="E4" s="383"/>
      <c r="F4" s="383"/>
      <c r="G4" s="383"/>
      <c r="H4" s="383"/>
      <c r="I4" s="383"/>
      <c r="J4" s="383"/>
      <c r="K4" s="383"/>
      <c r="L4" s="383"/>
      <c r="M4" s="383"/>
      <c r="N4" s="383"/>
      <c r="O4" s="383"/>
      <c r="P4" s="383"/>
      <c r="Q4" s="383"/>
      <c r="R4" s="389"/>
      <c r="S4" s="389"/>
      <c r="T4" s="389"/>
      <c r="U4" s="389"/>
      <c r="V4" s="390"/>
      <c r="W4" s="393"/>
      <c r="X4" s="394"/>
      <c r="Y4" s="394"/>
      <c r="Z4" s="394"/>
      <c r="AA4" s="394"/>
      <c r="AB4" s="382"/>
      <c r="AC4" s="389"/>
      <c r="AD4" s="394"/>
      <c r="AE4" s="394"/>
      <c r="AF4" s="394"/>
      <c r="AG4" s="394"/>
      <c r="AH4" s="394"/>
      <c r="AI4" s="394"/>
      <c r="AJ4" s="394"/>
      <c r="AK4" s="394"/>
      <c r="AL4" s="397"/>
      <c r="AM4" s="395"/>
      <c r="AN4" s="396"/>
      <c r="AO4" s="396"/>
      <c r="AP4" s="396"/>
      <c r="AQ4" s="396"/>
      <c r="AR4" s="396"/>
      <c r="AS4" s="396"/>
      <c r="AT4" s="396"/>
      <c r="AU4" s="396"/>
      <c r="AV4" s="396"/>
      <c r="AW4" s="396"/>
      <c r="AX4" s="398"/>
      <c r="AY4" s="365" t="s">
        <v>91</v>
      </c>
      <c r="AZ4" s="366"/>
      <c r="BA4" s="366"/>
      <c r="BB4" s="366"/>
      <c r="BC4" s="366"/>
      <c r="BD4" s="366"/>
      <c r="BE4" s="366"/>
      <c r="BF4" s="366"/>
      <c r="BG4" s="366"/>
      <c r="BH4" s="366"/>
      <c r="BI4" s="366"/>
      <c r="BJ4" s="366"/>
      <c r="BK4" s="366"/>
      <c r="BL4" s="366"/>
      <c r="BM4" s="367"/>
      <c r="BN4" s="368">
        <v>14001156</v>
      </c>
      <c r="BO4" s="369"/>
      <c r="BP4" s="369"/>
      <c r="BQ4" s="369"/>
      <c r="BR4" s="369"/>
      <c r="BS4" s="369"/>
      <c r="BT4" s="369"/>
      <c r="BU4" s="370"/>
      <c r="BV4" s="368">
        <v>14669223</v>
      </c>
      <c r="BW4" s="369"/>
      <c r="BX4" s="369"/>
      <c r="BY4" s="369"/>
      <c r="BZ4" s="369"/>
      <c r="CA4" s="369"/>
      <c r="CB4" s="369"/>
      <c r="CC4" s="370"/>
      <c r="CD4" s="371" t="s">
        <v>92</v>
      </c>
      <c r="CE4" s="372"/>
      <c r="CF4" s="372"/>
      <c r="CG4" s="372"/>
      <c r="CH4" s="372"/>
      <c r="CI4" s="372"/>
      <c r="CJ4" s="372"/>
      <c r="CK4" s="372"/>
      <c r="CL4" s="372"/>
      <c r="CM4" s="372"/>
      <c r="CN4" s="372"/>
      <c r="CO4" s="372"/>
      <c r="CP4" s="372"/>
      <c r="CQ4" s="372"/>
      <c r="CR4" s="372"/>
      <c r="CS4" s="373"/>
      <c r="CT4" s="374">
        <v>2.1</v>
      </c>
      <c r="CU4" s="375"/>
      <c r="CV4" s="375"/>
      <c r="CW4" s="375"/>
      <c r="CX4" s="375"/>
      <c r="CY4" s="375"/>
      <c r="CZ4" s="375"/>
      <c r="DA4" s="376"/>
      <c r="DB4" s="374">
        <v>1.4</v>
      </c>
      <c r="DC4" s="375"/>
      <c r="DD4" s="375"/>
      <c r="DE4" s="375"/>
      <c r="DF4" s="375"/>
      <c r="DG4" s="375"/>
      <c r="DH4" s="375"/>
      <c r="DI4" s="376"/>
    </row>
    <row r="5" spans="1:119" ht="18.75" customHeight="1" x14ac:dyDescent="0.15">
      <c r="A5" s="178"/>
      <c r="B5" s="384"/>
      <c r="C5" s="385"/>
      <c r="D5" s="385"/>
      <c r="E5" s="386"/>
      <c r="F5" s="386"/>
      <c r="G5" s="386"/>
      <c r="H5" s="386"/>
      <c r="I5" s="386"/>
      <c r="J5" s="386"/>
      <c r="K5" s="386"/>
      <c r="L5" s="386"/>
      <c r="M5" s="386"/>
      <c r="N5" s="386"/>
      <c r="O5" s="386"/>
      <c r="P5" s="386"/>
      <c r="Q5" s="386"/>
      <c r="R5" s="391"/>
      <c r="S5" s="391"/>
      <c r="T5" s="391"/>
      <c r="U5" s="391"/>
      <c r="V5" s="392"/>
      <c r="W5" s="395"/>
      <c r="X5" s="396"/>
      <c r="Y5" s="396"/>
      <c r="Z5" s="396"/>
      <c r="AA5" s="396"/>
      <c r="AB5" s="385"/>
      <c r="AC5" s="391"/>
      <c r="AD5" s="396"/>
      <c r="AE5" s="396"/>
      <c r="AF5" s="396"/>
      <c r="AG5" s="396"/>
      <c r="AH5" s="396"/>
      <c r="AI5" s="396"/>
      <c r="AJ5" s="396"/>
      <c r="AK5" s="396"/>
      <c r="AL5" s="398"/>
      <c r="AM5" s="434" t="s">
        <v>93</v>
      </c>
      <c r="AN5" s="435"/>
      <c r="AO5" s="435"/>
      <c r="AP5" s="435"/>
      <c r="AQ5" s="435"/>
      <c r="AR5" s="435"/>
      <c r="AS5" s="435"/>
      <c r="AT5" s="436"/>
      <c r="AU5" s="437" t="s">
        <v>94</v>
      </c>
      <c r="AV5" s="438"/>
      <c r="AW5" s="438"/>
      <c r="AX5" s="438"/>
      <c r="AY5" s="439" t="s">
        <v>95</v>
      </c>
      <c r="AZ5" s="440"/>
      <c r="BA5" s="440"/>
      <c r="BB5" s="440"/>
      <c r="BC5" s="440"/>
      <c r="BD5" s="440"/>
      <c r="BE5" s="440"/>
      <c r="BF5" s="440"/>
      <c r="BG5" s="440"/>
      <c r="BH5" s="440"/>
      <c r="BI5" s="440"/>
      <c r="BJ5" s="440"/>
      <c r="BK5" s="440"/>
      <c r="BL5" s="440"/>
      <c r="BM5" s="441"/>
      <c r="BN5" s="405">
        <v>13811940</v>
      </c>
      <c r="BO5" s="406"/>
      <c r="BP5" s="406"/>
      <c r="BQ5" s="406"/>
      <c r="BR5" s="406"/>
      <c r="BS5" s="406"/>
      <c r="BT5" s="406"/>
      <c r="BU5" s="407"/>
      <c r="BV5" s="405">
        <v>14428840</v>
      </c>
      <c r="BW5" s="406"/>
      <c r="BX5" s="406"/>
      <c r="BY5" s="406"/>
      <c r="BZ5" s="406"/>
      <c r="CA5" s="406"/>
      <c r="CB5" s="406"/>
      <c r="CC5" s="407"/>
      <c r="CD5" s="408" t="s">
        <v>96</v>
      </c>
      <c r="CE5" s="409"/>
      <c r="CF5" s="409"/>
      <c r="CG5" s="409"/>
      <c r="CH5" s="409"/>
      <c r="CI5" s="409"/>
      <c r="CJ5" s="409"/>
      <c r="CK5" s="409"/>
      <c r="CL5" s="409"/>
      <c r="CM5" s="409"/>
      <c r="CN5" s="409"/>
      <c r="CO5" s="409"/>
      <c r="CP5" s="409"/>
      <c r="CQ5" s="409"/>
      <c r="CR5" s="409"/>
      <c r="CS5" s="410"/>
      <c r="CT5" s="402">
        <v>86.6</v>
      </c>
      <c r="CU5" s="403"/>
      <c r="CV5" s="403"/>
      <c r="CW5" s="403"/>
      <c r="CX5" s="403"/>
      <c r="CY5" s="403"/>
      <c r="CZ5" s="403"/>
      <c r="DA5" s="404"/>
      <c r="DB5" s="402">
        <v>92.9</v>
      </c>
      <c r="DC5" s="403"/>
      <c r="DD5" s="403"/>
      <c r="DE5" s="403"/>
      <c r="DF5" s="403"/>
      <c r="DG5" s="403"/>
      <c r="DH5" s="403"/>
      <c r="DI5" s="404"/>
    </row>
    <row r="6" spans="1:119" ht="18.75" customHeight="1" x14ac:dyDescent="0.15">
      <c r="A6" s="178"/>
      <c r="B6" s="411" t="s">
        <v>97</v>
      </c>
      <c r="C6" s="412"/>
      <c r="D6" s="412"/>
      <c r="E6" s="413"/>
      <c r="F6" s="413"/>
      <c r="G6" s="413"/>
      <c r="H6" s="413"/>
      <c r="I6" s="413"/>
      <c r="J6" s="413"/>
      <c r="K6" s="413"/>
      <c r="L6" s="413" t="s">
        <v>98</v>
      </c>
      <c r="M6" s="413"/>
      <c r="N6" s="413"/>
      <c r="O6" s="413"/>
      <c r="P6" s="413"/>
      <c r="Q6" s="413"/>
      <c r="R6" s="417"/>
      <c r="S6" s="417"/>
      <c r="T6" s="417"/>
      <c r="U6" s="417"/>
      <c r="V6" s="418"/>
      <c r="W6" s="421" t="s">
        <v>99</v>
      </c>
      <c r="X6" s="422"/>
      <c r="Y6" s="422"/>
      <c r="Z6" s="422"/>
      <c r="AA6" s="422"/>
      <c r="AB6" s="412"/>
      <c r="AC6" s="425" t="s">
        <v>100</v>
      </c>
      <c r="AD6" s="426"/>
      <c r="AE6" s="426"/>
      <c r="AF6" s="426"/>
      <c r="AG6" s="426"/>
      <c r="AH6" s="426"/>
      <c r="AI6" s="426"/>
      <c r="AJ6" s="426"/>
      <c r="AK6" s="426"/>
      <c r="AL6" s="427"/>
      <c r="AM6" s="434" t="s">
        <v>101</v>
      </c>
      <c r="AN6" s="435"/>
      <c r="AO6" s="435"/>
      <c r="AP6" s="435"/>
      <c r="AQ6" s="435"/>
      <c r="AR6" s="435"/>
      <c r="AS6" s="435"/>
      <c r="AT6" s="436"/>
      <c r="AU6" s="437" t="s">
        <v>94</v>
      </c>
      <c r="AV6" s="438"/>
      <c r="AW6" s="438"/>
      <c r="AX6" s="438"/>
      <c r="AY6" s="439" t="s">
        <v>102</v>
      </c>
      <c r="AZ6" s="440"/>
      <c r="BA6" s="440"/>
      <c r="BB6" s="440"/>
      <c r="BC6" s="440"/>
      <c r="BD6" s="440"/>
      <c r="BE6" s="440"/>
      <c r="BF6" s="440"/>
      <c r="BG6" s="440"/>
      <c r="BH6" s="440"/>
      <c r="BI6" s="440"/>
      <c r="BJ6" s="440"/>
      <c r="BK6" s="440"/>
      <c r="BL6" s="440"/>
      <c r="BM6" s="441"/>
      <c r="BN6" s="405">
        <v>189216</v>
      </c>
      <c r="BO6" s="406"/>
      <c r="BP6" s="406"/>
      <c r="BQ6" s="406"/>
      <c r="BR6" s="406"/>
      <c r="BS6" s="406"/>
      <c r="BT6" s="406"/>
      <c r="BU6" s="407"/>
      <c r="BV6" s="405">
        <v>240383</v>
      </c>
      <c r="BW6" s="406"/>
      <c r="BX6" s="406"/>
      <c r="BY6" s="406"/>
      <c r="BZ6" s="406"/>
      <c r="CA6" s="406"/>
      <c r="CB6" s="406"/>
      <c r="CC6" s="407"/>
      <c r="CD6" s="408" t="s">
        <v>103</v>
      </c>
      <c r="CE6" s="409"/>
      <c r="CF6" s="409"/>
      <c r="CG6" s="409"/>
      <c r="CH6" s="409"/>
      <c r="CI6" s="409"/>
      <c r="CJ6" s="409"/>
      <c r="CK6" s="409"/>
      <c r="CL6" s="409"/>
      <c r="CM6" s="409"/>
      <c r="CN6" s="409"/>
      <c r="CO6" s="409"/>
      <c r="CP6" s="409"/>
      <c r="CQ6" s="409"/>
      <c r="CR6" s="409"/>
      <c r="CS6" s="410"/>
      <c r="CT6" s="442">
        <v>89.9</v>
      </c>
      <c r="CU6" s="443"/>
      <c r="CV6" s="443"/>
      <c r="CW6" s="443"/>
      <c r="CX6" s="443"/>
      <c r="CY6" s="443"/>
      <c r="CZ6" s="443"/>
      <c r="DA6" s="444"/>
      <c r="DB6" s="442">
        <v>96</v>
      </c>
      <c r="DC6" s="443"/>
      <c r="DD6" s="443"/>
      <c r="DE6" s="443"/>
      <c r="DF6" s="443"/>
      <c r="DG6" s="443"/>
      <c r="DH6" s="443"/>
      <c r="DI6" s="444"/>
    </row>
    <row r="7" spans="1:119" ht="18.75" customHeight="1" x14ac:dyDescent="0.15">
      <c r="A7" s="178"/>
      <c r="B7" s="381"/>
      <c r="C7" s="382"/>
      <c r="D7" s="382"/>
      <c r="E7" s="383"/>
      <c r="F7" s="383"/>
      <c r="G7" s="383"/>
      <c r="H7" s="383"/>
      <c r="I7" s="383"/>
      <c r="J7" s="383"/>
      <c r="K7" s="383"/>
      <c r="L7" s="383"/>
      <c r="M7" s="383"/>
      <c r="N7" s="383"/>
      <c r="O7" s="383"/>
      <c r="P7" s="383"/>
      <c r="Q7" s="383"/>
      <c r="R7" s="389"/>
      <c r="S7" s="389"/>
      <c r="T7" s="389"/>
      <c r="U7" s="389"/>
      <c r="V7" s="390"/>
      <c r="W7" s="393"/>
      <c r="X7" s="394"/>
      <c r="Y7" s="394"/>
      <c r="Z7" s="394"/>
      <c r="AA7" s="394"/>
      <c r="AB7" s="382"/>
      <c r="AC7" s="428"/>
      <c r="AD7" s="429"/>
      <c r="AE7" s="429"/>
      <c r="AF7" s="429"/>
      <c r="AG7" s="429"/>
      <c r="AH7" s="429"/>
      <c r="AI7" s="429"/>
      <c r="AJ7" s="429"/>
      <c r="AK7" s="429"/>
      <c r="AL7" s="430"/>
      <c r="AM7" s="434" t="s">
        <v>104</v>
      </c>
      <c r="AN7" s="435"/>
      <c r="AO7" s="435"/>
      <c r="AP7" s="435"/>
      <c r="AQ7" s="435"/>
      <c r="AR7" s="435"/>
      <c r="AS7" s="435"/>
      <c r="AT7" s="436"/>
      <c r="AU7" s="437" t="s">
        <v>94</v>
      </c>
      <c r="AV7" s="438"/>
      <c r="AW7" s="438"/>
      <c r="AX7" s="438"/>
      <c r="AY7" s="439" t="s">
        <v>105</v>
      </c>
      <c r="AZ7" s="440"/>
      <c r="BA7" s="440"/>
      <c r="BB7" s="440"/>
      <c r="BC7" s="440"/>
      <c r="BD7" s="440"/>
      <c r="BE7" s="440"/>
      <c r="BF7" s="440"/>
      <c r="BG7" s="440"/>
      <c r="BH7" s="440"/>
      <c r="BI7" s="440"/>
      <c r="BJ7" s="440"/>
      <c r="BK7" s="440"/>
      <c r="BL7" s="440"/>
      <c r="BM7" s="441"/>
      <c r="BN7" s="405">
        <v>34269</v>
      </c>
      <c r="BO7" s="406"/>
      <c r="BP7" s="406"/>
      <c r="BQ7" s="406"/>
      <c r="BR7" s="406"/>
      <c r="BS7" s="406"/>
      <c r="BT7" s="406"/>
      <c r="BU7" s="407"/>
      <c r="BV7" s="405">
        <v>139275</v>
      </c>
      <c r="BW7" s="406"/>
      <c r="BX7" s="406"/>
      <c r="BY7" s="406"/>
      <c r="BZ7" s="406"/>
      <c r="CA7" s="406"/>
      <c r="CB7" s="406"/>
      <c r="CC7" s="407"/>
      <c r="CD7" s="408" t="s">
        <v>106</v>
      </c>
      <c r="CE7" s="409"/>
      <c r="CF7" s="409"/>
      <c r="CG7" s="409"/>
      <c r="CH7" s="409"/>
      <c r="CI7" s="409"/>
      <c r="CJ7" s="409"/>
      <c r="CK7" s="409"/>
      <c r="CL7" s="409"/>
      <c r="CM7" s="409"/>
      <c r="CN7" s="409"/>
      <c r="CO7" s="409"/>
      <c r="CP7" s="409"/>
      <c r="CQ7" s="409"/>
      <c r="CR7" s="409"/>
      <c r="CS7" s="410"/>
      <c r="CT7" s="405">
        <v>7360988</v>
      </c>
      <c r="CU7" s="406"/>
      <c r="CV7" s="406"/>
      <c r="CW7" s="406"/>
      <c r="CX7" s="406"/>
      <c r="CY7" s="406"/>
      <c r="CZ7" s="406"/>
      <c r="DA7" s="407"/>
      <c r="DB7" s="405">
        <v>7071084</v>
      </c>
      <c r="DC7" s="406"/>
      <c r="DD7" s="406"/>
      <c r="DE7" s="406"/>
      <c r="DF7" s="406"/>
      <c r="DG7" s="406"/>
      <c r="DH7" s="406"/>
      <c r="DI7" s="407"/>
    </row>
    <row r="8" spans="1:119" ht="18.75" customHeight="1" thickBot="1" x14ac:dyDescent="0.2">
      <c r="A8" s="178"/>
      <c r="B8" s="414"/>
      <c r="C8" s="415"/>
      <c r="D8" s="415"/>
      <c r="E8" s="416"/>
      <c r="F8" s="416"/>
      <c r="G8" s="416"/>
      <c r="H8" s="416"/>
      <c r="I8" s="416"/>
      <c r="J8" s="416"/>
      <c r="K8" s="416"/>
      <c r="L8" s="416"/>
      <c r="M8" s="416"/>
      <c r="N8" s="416"/>
      <c r="O8" s="416"/>
      <c r="P8" s="416"/>
      <c r="Q8" s="416"/>
      <c r="R8" s="419"/>
      <c r="S8" s="419"/>
      <c r="T8" s="419"/>
      <c r="U8" s="419"/>
      <c r="V8" s="420"/>
      <c r="W8" s="423"/>
      <c r="X8" s="424"/>
      <c r="Y8" s="424"/>
      <c r="Z8" s="424"/>
      <c r="AA8" s="424"/>
      <c r="AB8" s="415"/>
      <c r="AC8" s="431"/>
      <c r="AD8" s="432"/>
      <c r="AE8" s="432"/>
      <c r="AF8" s="432"/>
      <c r="AG8" s="432"/>
      <c r="AH8" s="432"/>
      <c r="AI8" s="432"/>
      <c r="AJ8" s="432"/>
      <c r="AK8" s="432"/>
      <c r="AL8" s="433"/>
      <c r="AM8" s="434" t="s">
        <v>107</v>
      </c>
      <c r="AN8" s="435"/>
      <c r="AO8" s="435"/>
      <c r="AP8" s="435"/>
      <c r="AQ8" s="435"/>
      <c r="AR8" s="435"/>
      <c r="AS8" s="435"/>
      <c r="AT8" s="436"/>
      <c r="AU8" s="437" t="s">
        <v>94</v>
      </c>
      <c r="AV8" s="438"/>
      <c r="AW8" s="438"/>
      <c r="AX8" s="438"/>
      <c r="AY8" s="439" t="s">
        <v>108</v>
      </c>
      <c r="AZ8" s="440"/>
      <c r="BA8" s="440"/>
      <c r="BB8" s="440"/>
      <c r="BC8" s="440"/>
      <c r="BD8" s="440"/>
      <c r="BE8" s="440"/>
      <c r="BF8" s="440"/>
      <c r="BG8" s="440"/>
      <c r="BH8" s="440"/>
      <c r="BI8" s="440"/>
      <c r="BJ8" s="440"/>
      <c r="BK8" s="440"/>
      <c r="BL8" s="440"/>
      <c r="BM8" s="441"/>
      <c r="BN8" s="405">
        <v>154947</v>
      </c>
      <c r="BO8" s="406"/>
      <c r="BP8" s="406"/>
      <c r="BQ8" s="406"/>
      <c r="BR8" s="406"/>
      <c r="BS8" s="406"/>
      <c r="BT8" s="406"/>
      <c r="BU8" s="407"/>
      <c r="BV8" s="405">
        <v>101108</v>
      </c>
      <c r="BW8" s="406"/>
      <c r="BX8" s="406"/>
      <c r="BY8" s="406"/>
      <c r="BZ8" s="406"/>
      <c r="CA8" s="406"/>
      <c r="CB8" s="406"/>
      <c r="CC8" s="407"/>
      <c r="CD8" s="408" t="s">
        <v>109</v>
      </c>
      <c r="CE8" s="409"/>
      <c r="CF8" s="409"/>
      <c r="CG8" s="409"/>
      <c r="CH8" s="409"/>
      <c r="CI8" s="409"/>
      <c r="CJ8" s="409"/>
      <c r="CK8" s="409"/>
      <c r="CL8" s="409"/>
      <c r="CM8" s="409"/>
      <c r="CN8" s="409"/>
      <c r="CO8" s="409"/>
      <c r="CP8" s="409"/>
      <c r="CQ8" s="409"/>
      <c r="CR8" s="409"/>
      <c r="CS8" s="410"/>
      <c r="CT8" s="445">
        <v>0.42</v>
      </c>
      <c r="CU8" s="446"/>
      <c r="CV8" s="446"/>
      <c r="CW8" s="446"/>
      <c r="CX8" s="446"/>
      <c r="CY8" s="446"/>
      <c r="CZ8" s="446"/>
      <c r="DA8" s="447"/>
      <c r="DB8" s="445">
        <v>0.43</v>
      </c>
      <c r="DC8" s="446"/>
      <c r="DD8" s="446"/>
      <c r="DE8" s="446"/>
      <c r="DF8" s="446"/>
      <c r="DG8" s="446"/>
      <c r="DH8" s="446"/>
      <c r="DI8" s="447"/>
    </row>
    <row r="9" spans="1:119" ht="18.75" customHeight="1" thickBot="1" x14ac:dyDescent="0.2">
      <c r="A9" s="178"/>
      <c r="B9" s="399" t="s">
        <v>110</v>
      </c>
      <c r="C9" s="400"/>
      <c r="D9" s="400"/>
      <c r="E9" s="400"/>
      <c r="F9" s="400"/>
      <c r="G9" s="400"/>
      <c r="H9" s="400"/>
      <c r="I9" s="400"/>
      <c r="J9" s="400"/>
      <c r="K9" s="448"/>
      <c r="L9" s="449" t="s">
        <v>111</v>
      </c>
      <c r="M9" s="450"/>
      <c r="N9" s="450"/>
      <c r="O9" s="450"/>
      <c r="P9" s="450"/>
      <c r="Q9" s="451"/>
      <c r="R9" s="452">
        <v>20407</v>
      </c>
      <c r="S9" s="453"/>
      <c r="T9" s="453"/>
      <c r="U9" s="453"/>
      <c r="V9" s="454"/>
      <c r="W9" s="362" t="s">
        <v>112</v>
      </c>
      <c r="X9" s="363"/>
      <c r="Y9" s="363"/>
      <c r="Z9" s="363"/>
      <c r="AA9" s="363"/>
      <c r="AB9" s="363"/>
      <c r="AC9" s="363"/>
      <c r="AD9" s="363"/>
      <c r="AE9" s="363"/>
      <c r="AF9" s="363"/>
      <c r="AG9" s="363"/>
      <c r="AH9" s="363"/>
      <c r="AI9" s="363"/>
      <c r="AJ9" s="363"/>
      <c r="AK9" s="363"/>
      <c r="AL9" s="364"/>
      <c r="AM9" s="434" t="s">
        <v>113</v>
      </c>
      <c r="AN9" s="435"/>
      <c r="AO9" s="435"/>
      <c r="AP9" s="435"/>
      <c r="AQ9" s="435"/>
      <c r="AR9" s="435"/>
      <c r="AS9" s="435"/>
      <c r="AT9" s="436"/>
      <c r="AU9" s="437" t="s">
        <v>114</v>
      </c>
      <c r="AV9" s="438"/>
      <c r="AW9" s="438"/>
      <c r="AX9" s="438"/>
      <c r="AY9" s="439" t="s">
        <v>115</v>
      </c>
      <c r="AZ9" s="440"/>
      <c r="BA9" s="440"/>
      <c r="BB9" s="440"/>
      <c r="BC9" s="440"/>
      <c r="BD9" s="440"/>
      <c r="BE9" s="440"/>
      <c r="BF9" s="440"/>
      <c r="BG9" s="440"/>
      <c r="BH9" s="440"/>
      <c r="BI9" s="440"/>
      <c r="BJ9" s="440"/>
      <c r="BK9" s="440"/>
      <c r="BL9" s="440"/>
      <c r="BM9" s="441"/>
      <c r="BN9" s="405">
        <v>53839</v>
      </c>
      <c r="BO9" s="406"/>
      <c r="BP9" s="406"/>
      <c r="BQ9" s="406"/>
      <c r="BR9" s="406"/>
      <c r="BS9" s="406"/>
      <c r="BT9" s="406"/>
      <c r="BU9" s="407"/>
      <c r="BV9" s="405">
        <v>9658</v>
      </c>
      <c r="BW9" s="406"/>
      <c r="BX9" s="406"/>
      <c r="BY9" s="406"/>
      <c r="BZ9" s="406"/>
      <c r="CA9" s="406"/>
      <c r="CB9" s="406"/>
      <c r="CC9" s="407"/>
      <c r="CD9" s="408" t="s">
        <v>116</v>
      </c>
      <c r="CE9" s="409"/>
      <c r="CF9" s="409"/>
      <c r="CG9" s="409"/>
      <c r="CH9" s="409"/>
      <c r="CI9" s="409"/>
      <c r="CJ9" s="409"/>
      <c r="CK9" s="409"/>
      <c r="CL9" s="409"/>
      <c r="CM9" s="409"/>
      <c r="CN9" s="409"/>
      <c r="CO9" s="409"/>
      <c r="CP9" s="409"/>
      <c r="CQ9" s="409"/>
      <c r="CR9" s="409"/>
      <c r="CS9" s="410"/>
      <c r="CT9" s="402">
        <v>17</v>
      </c>
      <c r="CU9" s="403"/>
      <c r="CV9" s="403"/>
      <c r="CW9" s="403"/>
      <c r="CX9" s="403"/>
      <c r="CY9" s="403"/>
      <c r="CZ9" s="403"/>
      <c r="DA9" s="404"/>
      <c r="DB9" s="402">
        <v>18.8</v>
      </c>
      <c r="DC9" s="403"/>
      <c r="DD9" s="403"/>
      <c r="DE9" s="403"/>
      <c r="DF9" s="403"/>
      <c r="DG9" s="403"/>
      <c r="DH9" s="403"/>
      <c r="DI9" s="404"/>
    </row>
    <row r="10" spans="1:119" ht="18.75" customHeight="1" thickBot="1" x14ac:dyDescent="0.2">
      <c r="A10" s="178"/>
      <c r="B10" s="399"/>
      <c r="C10" s="400"/>
      <c r="D10" s="400"/>
      <c r="E10" s="400"/>
      <c r="F10" s="400"/>
      <c r="G10" s="400"/>
      <c r="H10" s="400"/>
      <c r="I10" s="400"/>
      <c r="J10" s="400"/>
      <c r="K10" s="448"/>
      <c r="L10" s="455" t="s">
        <v>117</v>
      </c>
      <c r="M10" s="435"/>
      <c r="N10" s="435"/>
      <c r="O10" s="435"/>
      <c r="P10" s="435"/>
      <c r="Q10" s="436"/>
      <c r="R10" s="456">
        <v>21729</v>
      </c>
      <c r="S10" s="457"/>
      <c r="T10" s="457"/>
      <c r="U10" s="457"/>
      <c r="V10" s="458"/>
      <c r="W10" s="393"/>
      <c r="X10" s="394"/>
      <c r="Y10" s="394"/>
      <c r="Z10" s="394"/>
      <c r="AA10" s="394"/>
      <c r="AB10" s="394"/>
      <c r="AC10" s="394"/>
      <c r="AD10" s="394"/>
      <c r="AE10" s="394"/>
      <c r="AF10" s="394"/>
      <c r="AG10" s="394"/>
      <c r="AH10" s="394"/>
      <c r="AI10" s="394"/>
      <c r="AJ10" s="394"/>
      <c r="AK10" s="394"/>
      <c r="AL10" s="397"/>
      <c r="AM10" s="434" t="s">
        <v>118</v>
      </c>
      <c r="AN10" s="435"/>
      <c r="AO10" s="435"/>
      <c r="AP10" s="435"/>
      <c r="AQ10" s="435"/>
      <c r="AR10" s="435"/>
      <c r="AS10" s="435"/>
      <c r="AT10" s="436"/>
      <c r="AU10" s="437" t="s">
        <v>114</v>
      </c>
      <c r="AV10" s="438"/>
      <c r="AW10" s="438"/>
      <c r="AX10" s="438"/>
      <c r="AY10" s="439" t="s">
        <v>119</v>
      </c>
      <c r="AZ10" s="440"/>
      <c r="BA10" s="440"/>
      <c r="BB10" s="440"/>
      <c r="BC10" s="440"/>
      <c r="BD10" s="440"/>
      <c r="BE10" s="440"/>
      <c r="BF10" s="440"/>
      <c r="BG10" s="440"/>
      <c r="BH10" s="440"/>
      <c r="BI10" s="440"/>
      <c r="BJ10" s="440"/>
      <c r="BK10" s="440"/>
      <c r="BL10" s="440"/>
      <c r="BM10" s="441"/>
      <c r="BN10" s="405">
        <v>170643</v>
      </c>
      <c r="BO10" s="406"/>
      <c r="BP10" s="406"/>
      <c r="BQ10" s="406"/>
      <c r="BR10" s="406"/>
      <c r="BS10" s="406"/>
      <c r="BT10" s="406"/>
      <c r="BU10" s="407"/>
      <c r="BV10" s="405">
        <v>7267</v>
      </c>
      <c r="BW10" s="406"/>
      <c r="BX10" s="406"/>
      <c r="BY10" s="406"/>
      <c r="BZ10" s="406"/>
      <c r="CA10" s="406"/>
      <c r="CB10" s="406"/>
      <c r="CC10" s="407"/>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9"/>
      <c r="C11" s="400"/>
      <c r="D11" s="400"/>
      <c r="E11" s="400"/>
      <c r="F11" s="400"/>
      <c r="G11" s="400"/>
      <c r="H11" s="400"/>
      <c r="I11" s="400"/>
      <c r="J11" s="400"/>
      <c r="K11" s="448"/>
      <c r="L11" s="459" t="s">
        <v>121</v>
      </c>
      <c r="M11" s="460"/>
      <c r="N11" s="460"/>
      <c r="O11" s="460"/>
      <c r="P11" s="460"/>
      <c r="Q11" s="461"/>
      <c r="R11" s="462" t="s">
        <v>122</v>
      </c>
      <c r="S11" s="463"/>
      <c r="T11" s="463"/>
      <c r="U11" s="463"/>
      <c r="V11" s="464"/>
      <c r="W11" s="393"/>
      <c r="X11" s="394"/>
      <c r="Y11" s="394"/>
      <c r="Z11" s="394"/>
      <c r="AA11" s="394"/>
      <c r="AB11" s="394"/>
      <c r="AC11" s="394"/>
      <c r="AD11" s="394"/>
      <c r="AE11" s="394"/>
      <c r="AF11" s="394"/>
      <c r="AG11" s="394"/>
      <c r="AH11" s="394"/>
      <c r="AI11" s="394"/>
      <c r="AJ11" s="394"/>
      <c r="AK11" s="394"/>
      <c r="AL11" s="397"/>
      <c r="AM11" s="434" t="s">
        <v>123</v>
      </c>
      <c r="AN11" s="435"/>
      <c r="AO11" s="435"/>
      <c r="AP11" s="435"/>
      <c r="AQ11" s="435"/>
      <c r="AR11" s="435"/>
      <c r="AS11" s="435"/>
      <c r="AT11" s="436"/>
      <c r="AU11" s="437" t="s">
        <v>124</v>
      </c>
      <c r="AV11" s="438"/>
      <c r="AW11" s="438"/>
      <c r="AX11" s="438"/>
      <c r="AY11" s="439" t="s">
        <v>125</v>
      </c>
      <c r="AZ11" s="440"/>
      <c r="BA11" s="440"/>
      <c r="BB11" s="440"/>
      <c r="BC11" s="440"/>
      <c r="BD11" s="440"/>
      <c r="BE11" s="440"/>
      <c r="BF11" s="440"/>
      <c r="BG11" s="440"/>
      <c r="BH11" s="440"/>
      <c r="BI11" s="440"/>
      <c r="BJ11" s="440"/>
      <c r="BK11" s="440"/>
      <c r="BL11" s="440"/>
      <c r="BM11" s="441"/>
      <c r="BN11" s="405">
        <v>283173</v>
      </c>
      <c r="BO11" s="406"/>
      <c r="BP11" s="406"/>
      <c r="BQ11" s="406"/>
      <c r="BR11" s="406"/>
      <c r="BS11" s="406"/>
      <c r="BT11" s="406"/>
      <c r="BU11" s="407"/>
      <c r="BV11" s="405">
        <v>285649</v>
      </c>
      <c r="BW11" s="406"/>
      <c r="BX11" s="406"/>
      <c r="BY11" s="406"/>
      <c r="BZ11" s="406"/>
      <c r="CA11" s="406"/>
      <c r="CB11" s="406"/>
      <c r="CC11" s="407"/>
      <c r="CD11" s="408" t="s">
        <v>126</v>
      </c>
      <c r="CE11" s="409"/>
      <c r="CF11" s="409"/>
      <c r="CG11" s="409"/>
      <c r="CH11" s="409"/>
      <c r="CI11" s="409"/>
      <c r="CJ11" s="409"/>
      <c r="CK11" s="409"/>
      <c r="CL11" s="409"/>
      <c r="CM11" s="409"/>
      <c r="CN11" s="409"/>
      <c r="CO11" s="409"/>
      <c r="CP11" s="409"/>
      <c r="CQ11" s="409"/>
      <c r="CR11" s="409"/>
      <c r="CS11" s="410"/>
      <c r="CT11" s="445" t="s">
        <v>127</v>
      </c>
      <c r="CU11" s="446"/>
      <c r="CV11" s="446"/>
      <c r="CW11" s="446"/>
      <c r="CX11" s="446"/>
      <c r="CY11" s="446"/>
      <c r="CZ11" s="446"/>
      <c r="DA11" s="447"/>
      <c r="DB11" s="445" t="s">
        <v>127</v>
      </c>
      <c r="DC11" s="446"/>
      <c r="DD11" s="446"/>
      <c r="DE11" s="446"/>
      <c r="DF11" s="446"/>
      <c r="DG11" s="446"/>
      <c r="DH11" s="446"/>
      <c r="DI11" s="447"/>
    </row>
    <row r="12" spans="1:119" ht="18.75" customHeight="1" x14ac:dyDescent="0.15">
      <c r="A12" s="178"/>
      <c r="B12" s="465" t="s">
        <v>128</v>
      </c>
      <c r="C12" s="466"/>
      <c r="D12" s="466"/>
      <c r="E12" s="466"/>
      <c r="F12" s="466"/>
      <c r="G12" s="466"/>
      <c r="H12" s="466"/>
      <c r="I12" s="466"/>
      <c r="J12" s="466"/>
      <c r="K12" s="467"/>
      <c r="L12" s="474" t="s">
        <v>129</v>
      </c>
      <c r="M12" s="475"/>
      <c r="N12" s="475"/>
      <c r="O12" s="475"/>
      <c r="P12" s="475"/>
      <c r="Q12" s="476"/>
      <c r="R12" s="477">
        <v>20570</v>
      </c>
      <c r="S12" s="478"/>
      <c r="T12" s="478"/>
      <c r="U12" s="478"/>
      <c r="V12" s="479"/>
      <c r="W12" s="480" t="s">
        <v>1</v>
      </c>
      <c r="X12" s="438"/>
      <c r="Y12" s="438"/>
      <c r="Z12" s="438"/>
      <c r="AA12" s="438"/>
      <c r="AB12" s="481"/>
      <c r="AC12" s="482" t="s">
        <v>130</v>
      </c>
      <c r="AD12" s="483"/>
      <c r="AE12" s="483"/>
      <c r="AF12" s="483"/>
      <c r="AG12" s="484"/>
      <c r="AH12" s="482" t="s">
        <v>131</v>
      </c>
      <c r="AI12" s="483"/>
      <c r="AJ12" s="483"/>
      <c r="AK12" s="483"/>
      <c r="AL12" s="485"/>
      <c r="AM12" s="434" t="s">
        <v>132</v>
      </c>
      <c r="AN12" s="435"/>
      <c r="AO12" s="435"/>
      <c r="AP12" s="435"/>
      <c r="AQ12" s="435"/>
      <c r="AR12" s="435"/>
      <c r="AS12" s="435"/>
      <c r="AT12" s="436"/>
      <c r="AU12" s="437" t="s">
        <v>133</v>
      </c>
      <c r="AV12" s="438"/>
      <c r="AW12" s="438"/>
      <c r="AX12" s="438"/>
      <c r="AY12" s="439" t="s">
        <v>134</v>
      </c>
      <c r="AZ12" s="440"/>
      <c r="BA12" s="440"/>
      <c r="BB12" s="440"/>
      <c r="BC12" s="440"/>
      <c r="BD12" s="440"/>
      <c r="BE12" s="440"/>
      <c r="BF12" s="440"/>
      <c r="BG12" s="440"/>
      <c r="BH12" s="440"/>
      <c r="BI12" s="440"/>
      <c r="BJ12" s="440"/>
      <c r="BK12" s="440"/>
      <c r="BL12" s="440"/>
      <c r="BM12" s="441"/>
      <c r="BN12" s="405">
        <v>0</v>
      </c>
      <c r="BO12" s="406"/>
      <c r="BP12" s="406"/>
      <c r="BQ12" s="406"/>
      <c r="BR12" s="406"/>
      <c r="BS12" s="406"/>
      <c r="BT12" s="406"/>
      <c r="BU12" s="407"/>
      <c r="BV12" s="405">
        <v>0</v>
      </c>
      <c r="BW12" s="406"/>
      <c r="BX12" s="406"/>
      <c r="BY12" s="406"/>
      <c r="BZ12" s="406"/>
      <c r="CA12" s="406"/>
      <c r="CB12" s="406"/>
      <c r="CC12" s="407"/>
      <c r="CD12" s="408" t="s">
        <v>135</v>
      </c>
      <c r="CE12" s="409"/>
      <c r="CF12" s="409"/>
      <c r="CG12" s="409"/>
      <c r="CH12" s="409"/>
      <c r="CI12" s="409"/>
      <c r="CJ12" s="409"/>
      <c r="CK12" s="409"/>
      <c r="CL12" s="409"/>
      <c r="CM12" s="409"/>
      <c r="CN12" s="409"/>
      <c r="CO12" s="409"/>
      <c r="CP12" s="409"/>
      <c r="CQ12" s="409"/>
      <c r="CR12" s="409"/>
      <c r="CS12" s="410"/>
      <c r="CT12" s="445" t="s">
        <v>136</v>
      </c>
      <c r="CU12" s="446"/>
      <c r="CV12" s="446"/>
      <c r="CW12" s="446"/>
      <c r="CX12" s="446"/>
      <c r="CY12" s="446"/>
      <c r="CZ12" s="446"/>
      <c r="DA12" s="447"/>
      <c r="DB12" s="445" t="s">
        <v>136</v>
      </c>
      <c r="DC12" s="446"/>
      <c r="DD12" s="446"/>
      <c r="DE12" s="446"/>
      <c r="DF12" s="446"/>
      <c r="DG12" s="446"/>
      <c r="DH12" s="446"/>
      <c r="DI12" s="447"/>
    </row>
    <row r="13" spans="1:119" ht="18.75" customHeight="1" x14ac:dyDescent="0.15">
      <c r="A13" s="178"/>
      <c r="B13" s="468"/>
      <c r="C13" s="469"/>
      <c r="D13" s="469"/>
      <c r="E13" s="469"/>
      <c r="F13" s="469"/>
      <c r="G13" s="469"/>
      <c r="H13" s="469"/>
      <c r="I13" s="469"/>
      <c r="J13" s="469"/>
      <c r="K13" s="470"/>
      <c r="L13" s="187"/>
      <c r="M13" s="496" t="s">
        <v>137</v>
      </c>
      <c r="N13" s="497"/>
      <c r="O13" s="497"/>
      <c r="P13" s="497"/>
      <c r="Q13" s="498"/>
      <c r="R13" s="489">
        <v>20431</v>
      </c>
      <c r="S13" s="490"/>
      <c r="T13" s="490"/>
      <c r="U13" s="490"/>
      <c r="V13" s="491"/>
      <c r="W13" s="421" t="s">
        <v>138</v>
      </c>
      <c r="X13" s="422"/>
      <c r="Y13" s="422"/>
      <c r="Z13" s="422"/>
      <c r="AA13" s="422"/>
      <c r="AB13" s="412"/>
      <c r="AC13" s="456">
        <v>587</v>
      </c>
      <c r="AD13" s="457"/>
      <c r="AE13" s="457"/>
      <c r="AF13" s="457"/>
      <c r="AG13" s="499"/>
      <c r="AH13" s="456">
        <v>601</v>
      </c>
      <c r="AI13" s="457"/>
      <c r="AJ13" s="457"/>
      <c r="AK13" s="457"/>
      <c r="AL13" s="458"/>
      <c r="AM13" s="434" t="s">
        <v>139</v>
      </c>
      <c r="AN13" s="435"/>
      <c r="AO13" s="435"/>
      <c r="AP13" s="435"/>
      <c r="AQ13" s="435"/>
      <c r="AR13" s="435"/>
      <c r="AS13" s="435"/>
      <c r="AT13" s="436"/>
      <c r="AU13" s="437" t="s">
        <v>133</v>
      </c>
      <c r="AV13" s="438"/>
      <c r="AW13" s="438"/>
      <c r="AX13" s="438"/>
      <c r="AY13" s="439" t="s">
        <v>140</v>
      </c>
      <c r="AZ13" s="440"/>
      <c r="BA13" s="440"/>
      <c r="BB13" s="440"/>
      <c r="BC13" s="440"/>
      <c r="BD13" s="440"/>
      <c r="BE13" s="440"/>
      <c r="BF13" s="440"/>
      <c r="BG13" s="440"/>
      <c r="BH13" s="440"/>
      <c r="BI13" s="440"/>
      <c r="BJ13" s="440"/>
      <c r="BK13" s="440"/>
      <c r="BL13" s="440"/>
      <c r="BM13" s="441"/>
      <c r="BN13" s="405">
        <v>507655</v>
      </c>
      <c r="BO13" s="406"/>
      <c r="BP13" s="406"/>
      <c r="BQ13" s="406"/>
      <c r="BR13" s="406"/>
      <c r="BS13" s="406"/>
      <c r="BT13" s="406"/>
      <c r="BU13" s="407"/>
      <c r="BV13" s="405">
        <v>302574</v>
      </c>
      <c r="BW13" s="406"/>
      <c r="BX13" s="406"/>
      <c r="BY13" s="406"/>
      <c r="BZ13" s="406"/>
      <c r="CA13" s="406"/>
      <c r="CB13" s="406"/>
      <c r="CC13" s="407"/>
      <c r="CD13" s="408" t="s">
        <v>141</v>
      </c>
      <c r="CE13" s="409"/>
      <c r="CF13" s="409"/>
      <c r="CG13" s="409"/>
      <c r="CH13" s="409"/>
      <c r="CI13" s="409"/>
      <c r="CJ13" s="409"/>
      <c r="CK13" s="409"/>
      <c r="CL13" s="409"/>
      <c r="CM13" s="409"/>
      <c r="CN13" s="409"/>
      <c r="CO13" s="409"/>
      <c r="CP13" s="409"/>
      <c r="CQ13" s="409"/>
      <c r="CR13" s="409"/>
      <c r="CS13" s="410"/>
      <c r="CT13" s="402">
        <v>7.1</v>
      </c>
      <c r="CU13" s="403"/>
      <c r="CV13" s="403"/>
      <c r="CW13" s="403"/>
      <c r="CX13" s="403"/>
      <c r="CY13" s="403"/>
      <c r="CZ13" s="403"/>
      <c r="DA13" s="404"/>
      <c r="DB13" s="402">
        <v>8.4</v>
      </c>
      <c r="DC13" s="403"/>
      <c r="DD13" s="403"/>
      <c r="DE13" s="403"/>
      <c r="DF13" s="403"/>
      <c r="DG13" s="403"/>
      <c r="DH13" s="403"/>
      <c r="DI13" s="404"/>
    </row>
    <row r="14" spans="1:119" ht="18.75" customHeight="1" thickBot="1" x14ac:dyDescent="0.2">
      <c r="A14" s="178"/>
      <c r="B14" s="468"/>
      <c r="C14" s="469"/>
      <c r="D14" s="469"/>
      <c r="E14" s="469"/>
      <c r="F14" s="469"/>
      <c r="G14" s="469"/>
      <c r="H14" s="469"/>
      <c r="I14" s="469"/>
      <c r="J14" s="469"/>
      <c r="K14" s="470"/>
      <c r="L14" s="486" t="s">
        <v>142</v>
      </c>
      <c r="M14" s="487"/>
      <c r="N14" s="487"/>
      <c r="O14" s="487"/>
      <c r="P14" s="487"/>
      <c r="Q14" s="488"/>
      <c r="R14" s="489">
        <v>20940</v>
      </c>
      <c r="S14" s="490"/>
      <c r="T14" s="490"/>
      <c r="U14" s="490"/>
      <c r="V14" s="491"/>
      <c r="W14" s="395"/>
      <c r="X14" s="396"/>
      <c r="Y14" s="396"/>
      <c r="Z14" s="396"/>
      <c r="AA14" s="396"/>
      <c r="AB14" s="385"/>
      <c r="AC14" s="492">
        <v>6</v>
      </c>
      <c r="AD14" s="493"/>
      <c r="AE14" s="493"/>
      <c r="AF14" s="493"/>
      <c r="AG14" s="494"/>
      <c r="AH14" s="492">
        <v>5.9</v>
      </c>
      <c r="AI14" s="493"/>
      <c r="AJ14" s="493"/>
      <c r="AK14" s="493"/>
      <c r="AL14" s="495"/>
      <c r="AM14" s="434"/>
      <c r="AN14" s="435"/>
      <c r="AO14" s="435"/>
      <c r="AP14" s="435"/>
      <c r="AQ14" s="435"/>
      <c r="AR14" s="435"/>
      <c r="AS14" s="435"/>
      <c r="AT14" s="436"/>
      <c r="AU14" s="437"/>
      <c r="AV14" s="438"/>
      <c r="AW14" s="438"/>
      <c r="AX14" s="438"/>
      <c r="AY14" s="439"/>
      <c r="AZ14" s="440"/>
      <c r="BA14" s="440"/>
      <c r="BB14" s="440"/>
      <c r="BC14" s="440"/>
      <c r="BD14" s="440"/>
      <c r="BE14" s="440"/>
      <c r="BF14" s="440"/>
      <c r="BG14" s="440"/>
      <c r="BH14" s="440"/>
      <c r="BI14" s="440"/>
      <c r="BJ14" s="440"/>
      <c r="BK14" s="440"/>
      <c r="BL14" s="440"/>
      <c r="BM14" s="441"/>
      <c r="BN14" s="405"/>
      <c r="BO14" s="406"/>
      <c r="BP14" s="406"/>
      <c r="BQ14" s="406"/>
      <c r="BR14" s="406"/>
      <c r="BS14" s="406"/>
      <c r="BT14" s="406"/>
      <c r="BU14" s="407"/>
      <c r="BV14" s="405"/>
      <c r="BW14" s="406"/>
      <c r="BX14" s="406"/>
      <c r="BY14" s="406"/>
      <c r="BZ14" s="406"/>
      <c r="CA14" s="406"/>
      <c r="CB14" s="406"/>
      <c r="CC14" s="407"/>
      <c r="CD14" s="500" t="s">
        <v>143</v>
      </c>
      <c r="CE14" s="501"/>
      <c r="CF14" s="501"/>
      <c r="CG14" s="501"/>
      <c r="CH14" s="501"/>
      <c r="CI14" s="501"/>
      <c r="CJ14" s="501"/>
      <c r="CK14" s="501"/>
      <c r="CL14" s="501"/>
      <c r="CM14" s="501"/>
      <c r="CN14" s="501"/>
      <c r="CO14" s="501"/>
      <c r="CP14" s="501"/>
      <c r="CQ14" s="501"/>
      <c r="CR14" s="501"/>
      <c r="CS14" s="502"/>
      <c r="CT14" s="503" t="s">
        <v>136</v>
      </c>
      <c r="CU14" s="504"/>
      <c r="CV14" s="504"/>
      <c r="CW14" s="504"/>
      <c r="CX14" s="504"/>
      <c r="CY14" s="504"/>
      <c r="CZ14" s="504"/>
      <c r="DA14" s="505"/>
      <c r="DB14" s="503" t="s">
        <v>136</v>
      </c>
      <c r="DC14" s="504"/>
      <c r="DD14" s="504"/>
      <c r="DE14" s="504"/>
      <c r="DF14" s="504"/>
      <c r="DG14" s="504"/>
      <c r="DH14" s="504"/>
      <c r="DI14" s="505"/>
    </row>
    <row r="15" spans="1:119" ht="18.75" customHeight="1" x14ac:dyDescent="0.15">
      <c r="A15" s="178"/>
      <c r="B15" s="468"/>
      <c r="C15" s="469"/>
      <c r="D15" s="469"/>
      <c r="E15" s="469"/>
      <c r="F15" s="469"/>
      <c r="G15" s="469"/>
      <c r="H15" s="469"/>
      <c r="I15" s="469"/>
      <c r="J15" s="469"/>
      <c r="K15" s="470"/>
      <c r="L15" s="187"/>
      <c r="M15" s="496" t="s">
        <v>137</v>
      </c>
      <c r="N15" s="497"/>
      <c r="O15" s="497"/>
      <c r="P15" s="497"/>
      <c r="Q15" s="498"/>
      <c r="R15" s="489">
        <v>20781</v>
      </c>
      <c r="S15" s="490"/>
      <c r="T15" s="490"/>
      <c r="U15" s="490"/>
      <c r="V15" s="491"/>
      <c r="W15" s="421" t="s">
        <v>144</v>
      </c>
      <c r="X15" s="422"/>
      <c r="Y15" s="422"/>
      <c r="Z15" s="422"/>
      <c r="AA15" s="422"/>
      <c r="AB15" s="412"/>
      <c r="AC15" s="456">
        <v>3138</v>
      </c>
      <c r="AD15" s="457"/>
      <c r="AE15" s="457"/>
      <c r="AF15" s="457"/>
      <c r="AG15" s="499"/>
      <c r="AH15" s="456">
        <v>3260</v>
      </c>
      <c r="AI15" s="457"/>
      <c r="AJ15" s="457"/>
      <c r="AK15" s="457"/>
      <c r="AL15" s="458"/>
      <c r="AM15" s="434"/>
      <c r="AN15" s="435"/>
      <c r="AO15" s="435"/>
      <c r="AP15" s="435"/>
      <c r="AQ15" s="435"/>
      <c r="AR15" s="435"/>
      <c r="AS15" s="435"/>
      <c r="AT15" s="436"/>
      <c r="AU15" s="437"/>
      <c r="AV15" s="438"/>
      <c r="AW15" s="438"/>
      <c r="AX15" s="438"/>
      <c r="AY15" s="365" t="s">
        <v>145</v>
      </c>
      <c r="AZ15" s="366"/>
      <c r="BA15" s="366"/>
      <c r="BB15" s="366"/>
      <c r="BC15" s="366"/>
      <c r="BD15" s="366"/>
      <c r="BE15" s="366"/>
      <c r="BF15" s="366"/>
      <c r="BG15" s="366"/>
      <c r="BH15" s="366"/>
      <c r="BI15" s="366"/>
      <c r="BJ15" s="366"/>
      <c r="BK15" s="366"/>
      <c r="BL15" s="366"/>
      <c r="BM15" s="367"/>
      <c r="BN15" s="368">
        <v>2493407</v>
      </c>
      <c r="BO15" s="369"/>
      <c r="BP15" s="369"/>
      <c r="BQ15" s="369"/>
      <c r="BR15" s="369"/>
      <c r="BS15" s="369"/>
      <c r="BT15" s="369"/>
      <c r="BU15" s="370"/>
      <c r="BV15" s="368">
        <v>2613912</v>
      </c>
      <c r="BW15" s="369"/>
      <c r="BX15" s="369"/>
      <c r="BY15" s="369"/>
      <c r="BZ15" s="369"/>
      <c r="CA15" s="369"/>
      <c r="CB15" s="369"/>
      <c r="CC15" s="370"/>
      <c r="CD15" s="506" t="s">
        <v>146</v>
      </c>
      <c r="CE15" s="507"/>
      <c r="CF15" s="507"/>
      <c r="CG15" s="507"/>
      <c r="CH15" s="507"/>
      <c r="CI15" s="507"/>
      <c r="CJ15" s="507"/>
      <c r="CK15" s="507"/>
      <c r="CL15" s="507"/>
      <c r="CM15" s="507"/>
      <c r="CN15" s="507"/>
      <c r="CO15" s="507"/>
      <c r="CP15" s="507"/>
      <c r="CQ15" s="507"/>
      <c r="CR15" s="507"/>
      <c r="CS15" s="508"/>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8"/>
      <c r="C16" s="469"/>
      <c r="D16" s="469"/>
      <c r="E16" s="469"/>
      <c r="F16" s="469"/>
      <c r="G16" s="469"/>
      <c r="H16" s="469"/>
      <c r="I16" s="469"/>
      <c r="J16" s="469"/>
      <c r="K16" s="470"/>
      <c r="L16" s="486" t="s">
        <v>147</v>
      </c>
      <c r="M16" s="509"/>
      <c r="N16" s="509"/>
      <c r="O16" s="509"/>
      <c r="P16" s="509"/>
      <c r="Q16" s="510"/>
      <c r="R16" s="511" t="s">
        <v>148</v>
      </c>
      <c r="S16" s="512"/>
      <c r="T16" s="512"/>
      <c r="U16" s="512"/>
      <c r="V16" s="513"/>
      <c r="W16" s="395"/>
      <c r="X16" s="396"/>
      <c r="Y16" s="396"/>
      <c r="Z16" s="396"/>
      <c r="AA16" s="396"/>
      <c r="AB16" s="385"/>
      <c r="AC16" s="492">
        <v>31.9</v>
      </c>
      <c r="AD16" s="493"/>
      <c r="AE16" s="493"/>
      <c r="AF16" s="493"/>
      <c r="AG16" s="494"/>
      <c r="AH16" s="492">
        <v>32.1</v>
      </c>
      <c r="AI16" s="493"/>
      <c r="AJ16" s="493"/>
      <c r="AK16" s="493"/>
      <c r="AL16" s="495"/>
      <c r="AM16" s="434"/>
      <c r="AN16" s="435"/>
      <c r="AO16" s="435"/>
      <c r="AP16" s="435"/>
      <c r="AQ16" s="435"/>
      <c r="AR16" s="435"/>
      <c r="AS16" s="435"/>
      <c r="AT16" s="436"/>
      <c r="AU16" s="437"/>
      <c r="AV16" s="438"/>
      <c r="AW16" s="438"/>
      <c r="AX16" s="438"/>
      <c r="AY16" s="439" t="s">
        <v>149</v>
      </c>
      <c r="AZ16" s="440"/>
      <c r="BA16" s="440"/>
      <c r="BB16" s="440"/>
      <c r="BC16" s="440"/>
      <c r="BD16" s="440"/>
      <c r="BE16" s="440"/>
      <c r="BF16" s="440"/>
      <c r="BG16" s="440"/>
      <c r="BH16" s="440"/>
      <c r="BI16" s="440"/>
      <c r="BJ16" s="440"/>
      <c r="BK16" s="440"/>
      <c r="BL16" s="440"/>
      <c r="BM16" s="441"/>
      <c r="BN16" s="405">
        <v>6361388</v>
      </c>
      <c r="BO16" s="406"/>
      <c r="BP16" s="406"/>
      <c r="BQ16" s="406"/>
      <c r="BR16" s="406"/>
      <c r="BS16" s="406"/>
      <c r="BT16" s="406"/>
      <c r="BU16" s="407"/>
      <c r="BV16" s="405">
        <v>6138875</v>
      </c>
      <c r="BW16" s="406"/>
      <c r="BX16" s="406"/>
      <c r="BY16" s="406"/>
      <c r="BZ16" s="406"/>
      <c r="CA16" s="406"/>
      <c r="CB16" s="406"/>
      <c r="CC16" s="407"/>
      <c r="CD16" s="191"/>
      <c r="CE16" s="519"/>
      <c r="CF16" s="519"/>
      <c r="CG16" s="519"/>
      <c r="CH16" s="519"/>
      <c r="CI16" s="519"/>
      <c r="CJ16" s="519"/>
      <c r="CK16" s="519"/>
      <c r="CL16" s="519"/>
      <c r="CM16" s="519"/>
      <c r="CN16" s="519"/>
      <c r="CO16" s="519"/>
      <c r="CP16" s="519"/>
      <c r="CQ16" s="519"/>
      <c r="CR16" s="519"/>
      <c r="CS16" s="520"/>
      <c r="CT16" s="402"/>
      <c r="CU16" s="403"/>
      <c r="CV16" s="403"/>
      <c r="CW16" s="403"/>
      <c r="CX16" s="403"/>
      <c r="CY16" s="403"/>
      <c r="CZ16" s="403"/>
      <c r="DA16" s="404"/>
      <c r="DB16" s="402"/>
      <c r="DC16" s="403"/>
      <c r="DD16" s="403"/>
      <c r="DE16" s="403"/>
      <c r="DF16" s="403"/>
      <c r="DG16" s="403"/>
      <c r="DH16" s="403"/>
      <c r="DI16" s="404"/>
    </row>
    <row r="17" spans="1:113" ht="18.75" customHeight="1" thickBot="1" x14ac:dyDescent="0.2">
      <c r="A17" s="178"/>
      <c r="B17" s="471"/>
      <c r="C17" s="472"/>
      <c r="D17" s="472"/>
      <c r="E17" s="472"/>
      <c r="F17" s="472"/>
      <c r="G17" s="472"/>
      <c r="H17" s="472"/>
      <c r="I17" s="472"/>
      <c r="J17" s="472"/>
      <c r="K17" s="473"/>
      <c r="L17" s="192"/>
      <c r="M17" s="516" t="s">
        <v>150</v>
      </c>
      <c r="N17" s="517"/>
      <c r="O17" s="517"/>
      <c r="P17" s="517"/>
      <c r="Q17" s="518"/>
      <c r="R17" s="511" t="s">
        <v>151</v>
      </c>
      <c r="S17" s="512"/>
      <c r="T17" s="512"/>
      <c r="U17" s="512"/>
      <c r="V17" s="513"/>
      <c r="W17" s="421" t="s">
        <v>152</v>
      </c>
      <c r="X17" s="422"/>
      <c r="Y17" s="422"/>
      <c r="Z17" s="422"/>
      <c r="AA17" s="422"/>
      <c r="AB17" s="412"/>
      <c r="AC17" s="456">
        <v>6104</v>
      </c>
      <c r="AD17" s="457"/>
      <c r="AE17" s="457"/>
      <c r="AF17" s="457"/>
      <c r="AG17" s="499"/>
      <c r="AH17" s="456">
        <v>6282</v>
      </c>
      <c r="AI17" s="457"/>
      <c r="AJ17" s="457"/>
      <c r="AK17" s="457"/>
      <c r="AL17" s="458"/>
      <c r="AM17" s="434"/>
      <c r="AN17" s="435"/>
      <c r="AO17" s="435"/>
      <c r="AP17" s="435"/>
      <c r="AQ17" s="435"/>
      <c r="AR17" s="435"/>
      <c r="AS17" s="435"/>
      <c r="AT17" s="436"/>
      <c r="AU17" s="437"/>
      <c r="AV17" s="438"/>
      <c r="AW17" s="438"/>
      <c r="AX17" s="438"/>
      <c r="AY17" s="439" t="s">
        <v>153</v>
      </c>
      <c r="AZ17" s="440"/>
      <c r="BA17" s="440"/>
      <c r="BB17" s="440"/>
      <c r="BC17" s="440"/>
      <c r="BD17" s="440"/>
      <c r="BE17" s="440"/>
      <c r="BF17" s="440"/>
      <c r="BG17" s="440"/>
      <c r="BH17" s="440"/>
      <c r="BI17" s="440"/>
      <c r="BJ17" s="440"/>
      <c r="BK17" s="440"/>
      <c r="BL17" s="440"/>
      <c r="BM17" s="441"/>
      <c r="BN17" s="405">
        <v>3115445</v>
      </c>
      <c r="BO17" s="406"/>
      <c r="BP17" s="406"/>
      <c r="BQ17" s="406"/>
      <c r="BR17" s="406"/>
      <c r="BS17" s="406"/>
      <c r="BT17" s="406"/>
      <c r="BU17" s="407"/>
      <c r="BV17" s="405">
        <v>3278194</v>
      </c>
      <c r="BW17" s="406"/>
      <c r="BX17" s="406"/>
      <c r="BY17" s="406"/>
      <c r="BZ17" s="406"/>
      <c r="CA17" s="406"/>
      <c r="CB17" s="406"/>
      <c r="CC17" s="407"/>
      <c r="CD17" s="191"/>
      <c r="CE17" s="519"/>
      <c r="CF17" s="519"/>
      <c r="CG17" s="519"/>
      <c r="CH17" s="519"/>
      <c r="CI17" s="519"/>
      <c r="CJ17" s="519"/>
      <c r="CK17" s="519"/>
      <c r="CL17" s="519"/>
      <c r="CM17" s="519"/>
      <c r="CN17" s="519"/>
      <c r="CO17" s="519"/>
      <c r="CP17" s="519"/>
      <c r="CQ17" s="519"/>
      <c r="CR17" s="519"/>
      <c r="CS17" s="520"/>
      <c r="CT17" s="402"/>
      <c r="CU17" s="403"/>
      <c r="CV17" s="403"/>
      <c r="CW17" s="403"/>
      <c r="CX17" s="403"/>
      <c r="CY17" s="403"/>
      <c r="CZ17" s="403"/>
      <c r="DA17" s="404"/>
      <c r="DB17" s="402"/>
      <c r="DC17" s="403"/>
      <c r="DD17" s="403"/>
      <c r="DE17" s="403"/>
      <c r="DF17" s="403"/>
      <c r="DG17" s="403"/>
      <c r="DH17" s="403"/>
      <c r="DI17" s="404"/>
    </row>
    <row r="18" spans="1:113" ht="18.75" customHeight="1" thickBot="1" x14ac:dyDescent="0.2">
      <c r="A18" s="178"/>
      <c r="B18" s="527" t="s">
        <v>154</v>
      </c>
      <c r="C18" s="448"/>
      <c r="D18" s="448"/>
      <c r="E18" s="528"/>
      <c r="F18" s="528"/>
      <c r="G18" s="528"/>
      <c r="H18" s="528"/>
      <c r="I18" s="528"/>
      <c r="J18" s="528"/>
      <c r="K18" s="528"/>
      <c r="L18" s="529">
        <v>81.849999999999994</v>
      </c>
      <c r="M18" s="529"/>
      <c r="N18" s="529"/>
      <c r="O18" s="529"/>
      <c r="P18" s="529"/>
      <c r="Q18" s="529"/>
      <c r="R18" s="530"/>
      <c r="S18" s="530"/>
      <c r="T18" s="530"/>
      <c r="U18" s="530"/>
      <c r="V18" s="531"/>
      <c r="W18" s="423"/>
      <c r="X18" s="424"/>
      <c r="Y18" s="424"/>
      <c r="Z18" s="424"/>
      <c r="AA18" s="424"/>
      <c r="AB18" s="415"/>
      <c r="AC18" s="532">
        <v>62.1</v>
      </c>
      <c r="AD18" s="533"/>
      <c r="AE18" s="533"/>
      <c r="AF18" s="533"/>
      <c r="AG18" s="534"/>
      <c r="AH18" s="532">
        <v>61.9</v>
      </c>
      <c r="AI18" s="533"/>
      <c r="AJ18" s="533"/>
      <c r="AK18" s="533"/>
      <c r="AL18" s="535"/>
      <c r="AM18" s="434"/>
      <c r="AN18" s="435"/>
      <c r="AO18" s="435"/>
      <c r="AP18" s="435"/>
      <c r="AQ18" s="435"/>
      <c r="AR18" s="435"/>
      <c r="AS18" s="435"/>
      <c r="AT18" s="436"/>
      <c r="AU18" s="437"/>
      <c r="AV18" s="438"/>
      <c r="AW18" s="438"/>
      <c r="AX18" s="438"/>
      <c r="AY18" s="439" t="s">
        <v>155</v>
      </c>
      <c r="AZ18" s="440"/>
      <c r="BA18" s="440"/>
      <c r="BB18" s="440"/>
      <c r="BC18" s="440"/>
      <c r="BD18" s="440"/>
      <c r="BE18" s="440"/>
      <c r="BF18" s="440"/>
      <c r="BG18" s="440"/>
      <c r="BH18" s="440"/>
      <c r="BI18" s="440"/>
      <c r="BJ18" s="440"/>
      <c r="BK18" s="440"/>
      <c r="BL18" s="440"/>
      <c r="BM18" s="441"/>
      <c r="BN18" s="405">
        <v>6422476</v>
      </c>
      <c r="BO18" s="406"/>
      <c r="BP18" s="406"/>
      <c r="BQ18" s="406"/>
      <c r="BR18" s="406"/>
      <c r="BS18" s="406"/>
      <c r="BT18" s="406"/>
      <c r="BU18" s="407"/>
      <c r="BV18" s="405">
        <v>6521119</v>
      </c>
      <c r="BW18" s="406"/>
      <c r="BX18" s="406"/>
      <c r="BY18" s="406"/>
      <c r="BZ18" s="406"/>
      <c r="CA18" s="406"/>
      <c r="CB18" s="406"/>
      <c r="CC18" s="407"/>
      <c r="CD18" s="191"/>
      <c r="CE18" s="519"/>
      <c r="CF18" s="519"/>
      <c r="CG18" s="519"/>
      <c r="CH18" s="519"/>
      <c r="CI18" s="519"/>
      <c r="CJ18" s="519"/>
      <c r="CK18" s="519"/>
      <c r="CL18" s="519"/>
      <c r="CM18" s="519"/>
      <c r="CN18" s="519"/>
      <c r="CO18" s="519"/>
      <c r="CP18" s="519"/>
      <c r="CQ18" s="519"/>
      <c r="CR18" s="519"/>
      <c r="CS18" s="520"/>
      <c r="CT18" s="402"/>
      <c r="CU18" s="403"/>
      <c r="CV18" s="403"/>
      <c r="CW18" s="403"/>
      <c r="CX18" s="403"/>
      <c r="CY18" s="403"/>
      <c r="CZ18" s="403"/>
      <c r="DA18" s="404"/>
      <c r="DB18" s="402"/>
      <c r="DC18" s="403"/>
      <c r="DD18" s="403"/>
      <c r="DE18" s="403"/>
      <c r="DF18" s="403"/>
      <c r="DG18" s="403"/>
      <c r="DH18" s="403"/>
      <c r="DI18" s="404"/>
    </row>
    <row r="19" spans="1:113" ht="18.75" customHeight="1" thickBot="1" x14ac:dyDescent="0.2">
      <c r="A19" s="178"/>
      <c r="B19" s="527" t="s">
        <v>156</v>
      </c>
      <c r="C19" s="448"/>
      <c r="D19" s="448"/>
      <c r="E19" s="528"/>
      <c r="F19" s="528"/>
      <c r="G19" s="528"/>
      <c r="H19" s="528"/>
      <c r="I19" s="528"/>
      <c r="J19" s="528"/>
      <c r="K19" s="528"/>
      <c r="L19" s="536">
        <v>249</v>
      </c>
      <c r="M19" s="536"/>
      <c r="N19" s="536"/>
      <c r="O19" s="536"/>
      <c r="P19" s="536"/>
      <c r="Q19" s="536"/>
      <c r="R19" s="537"/>
      <c r="S19" s="537"/>
      <c r="T19" s="537"/>
      <c r="U19" s="537"/>
      <c r="V19" s="538"/>
      <c r="W19" s="362"/>
      <c r="X19" s="363"/>
      <c r="Y19" s="363"/>
      <c r="Z19" s="363"/>
      <c r="AA19" s="363"/>
      <c r="AB19" s="363"/>
      <c r="AC19" s="514"/>
      <c r="AD19" s="514"/>
      <c r="AE19" s="514"/>
      <c r="AF19" s="514"/>
      <c r="AG19" s="514"/>
      <c r="AH19" s="514"/>
      <c r="AI19" s="514"/>
      <c r="AJ19" s="514"/>
      <c r="AK19" s="514"/>
      <c r="AL19" s="515"/>
      <c r="AM19" s="434"/>
      <c r="AN19" s="435"/>
      <c r="AO19" s="435"/>
      <c r="AP19" s="435"/>
      <c r="AQ19" s="435"/>
      <c r="AR19" s="435"/>
      <c r="AS19" s="435"/>
      <c r="AT19" s="436"/>
      <c r="AU19" s="437"/>
      <c r="AV19" s="438"/>
      <c r="AW19" s="438"/>
      <c r="AX19" s="438"/>
      <c r="AY19" s="439" t="s">
        <v>157</v>
      </c>
      <c r="AZ19" s="440"/>
      <c r="BA19" s="440"/>
      <c r="BB19" s="440"/>
      <c r="BC19" s="440"/>
      <c r="BD19" s="440"/>
      <c r="BE19" s="440"/>
      <c r="BF19" s="440"/>
      <c r="BG19" s="440"/>
      <c r="BH19" s="440"/>
      <c r="BI19" s="440"/>
      <c r="BJ19" s="440"/>
      <c r="BK19" s="440"/>
      <c r="BL19" s="440"/>
      <c r="BM19" s="441"/>
      <c r="BN19" s="405">
        <v>8706096</v>
      </c>
      <c r="BO19" s="406"/>
      <c r="BP19" s="406"/>
      <c r="BQ19" s="406"/>
      <c r="BR19" s="406"/>
      <c r="BS19" s="406"/>
      <c r="BT19" s="406"/>
      <c r="BU19" s="407"/>
      <c r="BV19" s="405">
        <v>8563118</v>
      </c>
      <c r="BW19" s="406"/>
      <c r="BX19" s="406"/>
      <c r="BY19" s="406"/>
      <c r="BZ19" s="406"/>
      <c r="CA19" s="406"/>
      <c r="CB19" s="406"/>
      <c r="CC19" s="407"/>
      <c r="CD19" s="191"/>
      <c r="CE19" s="519"/>
      <c r="CF19" s="519"/>
      <c r="CG19" s="519"/>
      <c r="CH19" s="519"/>
      <c r="CI19" s="519"/>
      <c r="CJ19" s="519"/>
      <c r="CK19" s="519"/>
      <c r="CL19" s="519"/>
      <c r="CM19" s="519"/>
      <c r="CN19" s="519"/>
      <c r="CO19" s="519"/>
      <c r="CP19" s="519"/>
      <c r="CQ19" s="519"/>
      <c r="CR19" s="519"/>
      <c r="CS19" s="520"/>
      <c r="CT19" s="402"/>
      <c r="CU19" s="403"/>
      <c r="CV19" s="403"/>
      <c r="CW19" s="403"/>
      <c r="CX19" s="403"/>
      <c r="CY19" s="403"/>
      <c r="CZ19" s="403"/>
      <c r="DA19" s="404"/>
      <c r="DB19" s="402"/>
      <c r="DC19" s="403"/>
      <c r="DD19" s="403"/>
      <c r="DE19" s="403"/>
      <c r="DF19" s="403"/>
      <c r="DG19" s="403"/>
      <c r="DH19" s="403"/>
      <c r="DI19" s="404"/>
    </row>
    <row r="20" spans="1:113" ht="18.75" customHeight="1" thickBot="1" x14ac:dyDescent="0.2">
      <c r="A20" s="178"/>
      <c r="B20" s="527" t="s">
        <v>158</v>
      </c>
      <c r="C20" s="448"/>
      <c r="D20" s="448"/>
      <c r="E20" s="528"/>
      <c r="F20" s="528"/>
      <c r="G20" s="528"/>
      <c r="H20" s="528"/>
      <c r="I20" s="528"/>
      <c r="J20" s="528"/>
      <c r="K20" s="528"/>
      <c r="L20" s="536">
        <v>8046</v>
      </c>
      <c r="M20" s="536"/>
      <c r="N20" s="536"/>
      <c r="O20" s="536"/>
      <c r="P20" s="536"/>
      <c r="Q20" s="536"/>
      <c r="R20" s="537"/>
      <c r="S20" s="537"/>
      <c r="T20" s="537"/>
      <c r="U20" s="537"/>
      <c r="V20" s="538"/>
      <c r="W20" s="423"/>
      <c r="X20" s="424"/>
      <c r="Y20" s="424"/>
      <c r="Z20" s="424"/>
      <c r="AA20" s="424"/>
      <c r="AB20" s="424"/>
      <c r="AC20" s="539"/>
      <c r="AD20" s="539"/>
      <c r="AE20" s="539"/>
      <c r="AF20" s="539"/>
      <c r="AG20" s="539"/>
      <c r="AH20" s="539"/>
      <c r="AI20" s="539"/>
      <c r="AJ20" s="539"/>
      <c r="AK20" s="539"/>
      <c r="AL20" s="540"/>
      <c r="AM20" s="541"/>
      <c r="AN20" s="460"/>
      <c r="AO20" s="460"/>
      <c r="AP20" s="460"/>
      <c r="AQ20" s="460"/>
      <c r="AR20" s="460"/>
      <c r="AS20" s="460"/>
      <c r="AT20" s="461"/>
      <c r="AU20" s="542"/>
      <c r="AV20" s="543"/>
      <c r="AW20" s="543"/>
      <c r="AX20" s="544"/>
      <c r="AY20" s="439"/>
      <c r="AZ20" s="440"/>
      <c r="BA20" s="440"/>
      <c r="BB20" s="440"/>
      <c r="BC20" s="440"/>
      <c r="BD20" s="440"/>
      <c r="BE20" s="440"/>
      <c r="BF20" s="440"/>
      <c r="BG20" s="440"/>
      <c r="BH20" s="440"/>
      <c r="BI20" s="440"/>
      <c r="BJ20" s="440"/>
      <c r="BK20" s="440"/>
      <c r="BL20" s="440"/>
      <c r="BM20" s="441"/>
      <c r="BN20" s="405"/>
      <c r="BO20" s="406"/>
      <c r="BP20" s="406"/>
      <c r="BQ20" s="406"/>
      <c r="BR20" s="406"/>
      <c r="BS20" s="406"/>
      <c r="BT20" s="406"/>
      <c r="BU20" s="407"/>
      <c r="BV20" s="405"/>
      <c r="BW20" s="406"/>
      <c r="BX20" s="406"/>
      <c r="BY20" s="406"/>
      <c r="BZ20" s="406"/>
      <c r="CA20" s="406"/>
      <c r="CB20" s="406"/>
      <c r="CC20" s="407"/>
      <c r="CD20" s="191"/>
      <c r="CE20" s="519"/>
      <c r="CF20" s="519"/>
      <c r="CG20" s="519"/>
      <c r="CH20" s="519"/>
      <c r="CI20" s="519"/>
      <c r="CJ20" s="519"/>
      <c r="CK20" s="519"/>
      <c r="CL20" s="519"/>
      <c r="CM20" s="519"/>
      <c r="CN20" s="519"/>
      <c r="CO20" s="519"/>
      <c r="CP20" s="519"/>
      <c r="CQ20" s="519"/>
      <c r="CR20" s="519"/>
      <c r="CS20" s="520"/>
      <c r="CT20" s="402"/>
      <c r="CU20" s="403"/>
      <c r="CV20" s="403"/>
      <c r="CW20" s="403"/>
      <c r="CX20" s="403"/>
      <c r="CY20" s="403"/>
      <c r="CZ20" s="403"/>
      <c r="DA20" s="404"/>
      <c r="DB20" s="402"/>
      <c r="DC20" s="403"/>
      <c r="DD20" s="403"/>
      <c r="DE20" s="403"/>
      <c r="DF20" s="403"/>
      <c r="DG20" s="403"/>
      <c r="DH20" s="403"/>
      <c r="DI20" s="404"/>
    </row>
    <row r="21" spans="1:113" ht="18.75" customHeight="1" thickBot="1" x14ac:dyDescent="0.2">
      <c r="A21" s="178"/>
      <c r="B21" s="545" t="s">
        <v>159</v>
      </c>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7"/>
      <c r="AY21" s="521"/>
      <c r="AZ21" s="522"/>
      <c r="BA21" s="522"/>
      <c r="BB21" s="522"/>
      <c r="BC21" s="522"/>
      <c r="BD21" s="522"/>
      <c r="BE21" s="522"/>
      <c r="BF21" s="522"/>
      <c r="BG21" s="522"/>
      <c r="BH21" s="522"/>
      <c r="BI21" s="522"/>
      <c r="BJ21" s="522"/>
      <c r="BK21" s="522"/>
      <c r="BL21" s="522"/>
      <c r="BM21" s="523"/>
      <c r="BN21" s="524"/>
      <c r="BO21" s="525"/>
      <c r="BP21" s="525"/>
      <c r="BQ21" s="525"/>
      <c r="BR21" s="525"/>
      <c r="BS21" s="525"/>
      <c r="BT21" s="525"/>
      <c r="BU21" s="526"/>
      <c r="BV21" s="524"/>
      <c r="BW21" s="525"/>
      <c r="BX21" s="525"/>
      <c r="BY21" s="525"/>
      <c r="BZ21" s="525"/>
      <c r="CA21" s="525"/>
      <c r="CB21" s="525"/>
      <c r="CC21" s="526"/>
      <c r="CD21" s="191"/>
      <c r="CE21" s="519"/>
      <c r="CF21" s="519"/>
      <c r="CG21" s="519"/>
      <c r="CH21" s="519"/>
      <c r="CI21" s="519"/>
      <c r="CJ21" s="519"/>
      <c r="CK21" s="519"/>
      <c r="CL21" s="519"/>
      <c r="CM21" s="519"/>
      <c r="CN21" s="519"/>
      <c r="CO21" s="519"/>
      <c r="CP21" s="519"/>
      <c r="CQ21" s="519"/>
      <c r="CR21" s="519"/>
      <c r="CS21" s="520"/>
      <c r="CT21" s="402"/>
      <c r="CU21" s="403"/>
      <c r="CV21" s="403"/>
      <c r="CW21" s="403"/>
      <c r="CX21" s="403"/>
      <c r="CY21" s="403"/>
      <c r="CZ21" s="403"/>
      <c r="DA21" s="404"/>
      <c r="DB21" s="402"/>
      <c r="DC21" s="403"/>
      <c r="DD21" s="403"/>
      <c r="DE21" s="403"/>
      <c r="DF21" s="403"/>
      <c r="DG21" s="403"/>
      <c r="DH21" s="403"/>
      <c r="DI21" s="404"/>
    </row>
    <row r="22" spans="1:113" ht="18.75" customHeight="1" x14ac:dyDescent="0.15">
      <c r="A22" s="178"/>
      <c r="B22" s="575" t="s">
        <v>160</v>
      </c>
      <c r="C22" s="549"/>
      <c r="D22" s="550"/>
      <c r="E22" s="417" t="s">
        <v>1</v>
      </c>
      <c r="F22" s="422"/>
      <c r="G22" s="422"/>
      <c r="H22" s="422"/>
      <c r="I22" s="422"/>
      <c r="J22" s="422"/>
      <c r="K22" s="412"/>
      <c r="L22" s="417" t="s">
        <v>161</v>
      </c>
      <c r="M22" s="422"/>
      <c r="N22" s="422"/>
      <c r="O22" s="422"/>
      <c r="P22" s="412"/>
      <c r="Q22" s="580" t="s">
        <v>162</v>
      </c>
      <c r="R22" s="581"/>
      <c r="S22" s="581"/>
      <c r="T22" s="581"/>
      <c r="U22" s="581"/>
      <c r="V22" s="582"/>
      <c r="W22" s="548" t="s">
        <v>163</v>
      </c>
      <c r="X22" s="549"/>
      <c r="Y22" s="550"/>
      <c r="Z22" s="417" t="s">
        <v>1</v>
      </c>
      <c r="AA22" s="422"/>
      <c r="AB22" s="422"/>
      <c r="AC22" s="422"/>
      <c r="AD22" s="422"/>
      <c r="AE22" s="422"/>
      <c r="AF22" s="422"/>
      <c r="AG22" s="412"/>
      <c r="AH22" s="586" t="s">
        <v>164</v>
      </c>
      <c r="AI22" s="422"/>
      <c r="AJ22" s="422"/>
      <c r="AK22" s="422"/>
      <c r="AL22" s="412"/>
      <c r="AM22" s="586" t="s">
        <v>165</v>
      </c>
      <c r="AN22" s="587"/>
      <c r="AO22" s="587"/>
      <c r="AP22" s="587"/>
      <c r="AQ22" s="587"/>
      <c r="AR22" s="588"/>
      <c r="AS22" s="580" t="s">
        <v>162</v>
      </c>
      <c r="AT22" s="581"/>
      <c r="AU22" s="581"/>
      <c r="AV22" s="581"/>
      <c r="AW22" s="581"/>
      <c r="AX22" s="592"/>
      <c r="AY22" s="365" t="s">
        <v>166</v>
      </c>
      <c r="AZ22" s="366"/>
      <c r="BA22" s="366"/>
      <c r="BB22" s="366"/>
      <c r="BC22" s="366"/>
      <c r="BD22" s="366"/>
      <c r="BE22" s="366"/>
      <c r="BF22" s="366"/>
      <c r="BG22" s="366"/>
      <c r="BH22" s="366"/>
      <c r="BI22" s="366"/>
      <c r="BJ22" s="366"/>
      <c r="BK22" s="366"/>
      <c r="BL22" s="366"/>
      <c r="BM22" s="367"/>
      <c r="BN22" s="368">
        <v>12238842</v>
      </c>
      <c r="BO22" s="369"/>
      <c r="BP22" s="369"/>
      <c r="BQ22" s="369"/>
      <c r="BR22" s="369"/>
      <c r="BS22" s="369"/>
      <c r="BT22" s="369"/>
      <c r="BU22" s="370"/>
      <c r="BV22" s="368">
        <v>12383180</v>
      </c>
      <c r="BW22" s="369"/>
      <c r="BX22" s="369"/>
      <c r="BY22" s="369"/>
      <c r="BZ22" s="369"/>
      <c r="CA22" s="369"/>
      <c r="CB22" s="369"/>
      <c r="CC22" s="370"/>
      <c r="CD22" s="191"/>
      <c r="CE22" s="519"/>
      <c r="CF22" s="519"/>
      <c r="CG22" s="519"/>
      <c r="CH22" s="519"/>
      <c r="CI22" s="519"/>
      <c r="CJ22" s="519"/>
      <c r="CK22" s="519"/>
      <c r="CL22" s="519"/>
      <c r="CM22" s="519"/>
      <c r="CN22" s="519"/>
      <c r="CO22" s="519"/>
      <c r="CP22" s="519"/>
      <c r="CQ22" s="519"/>
      <c r="CR22" s="519"/>
      <c r="CS22" s="520"/>
      <c r="CT22" s="402"/>
      <c r="CU22" s="403"/>
      <c r="CV22" s="403"/>
      <c r="CW22" s="403"/>
      <c r="CX22" s="403"/>
      <c r="CY22" s="403"/>
      <c r="CZ22" s="403"/>
      <c r="DA22" s="404"/>
      <c r="DB22" s="402"/>
      <c r="DC22" s="403"/>
      <c r="DD22" s="403"/>
      <c r="DE22" s="403"/>
      <c r="DF22" s="403"/>
      <c r="DG22" s="403"/>
      <c r="DH22" s="403"/>
      <c r="DI22" s="404"/>
    </row>
    <row r="23" spans="1:113" ht="18.75" customHeight="1" x14ac:dyDescent="0.15">
      <c r="A23" s="178"/>
      <c r="B23" s="576"/>
      <c r="C23" s="552"/>
      <c r="D23" s="553"/>
      <c r="E23" s="391"/>
      <c r="F23" s="396"/>
      <c r="G23" s="396"/>
      <c r="H23" s="396"/>
      <c r="I23" s="396"/>
      <c r="J23" s="396"/>
      <c r="K23" s="385"/>
      <c r="L23" s="391"/>
      <c r="M23" s="396"/>
      <c r="N23" s="396"/>
      <c r="O23" s="396"/>
      <c r="P23" s="385"/>
      <c r="Q23" s="583"/>
      <c r="R23" s="584"/>
      <c r="S23" s="584"/>
      <c r="T23" s="584"/>
      <c r="U23" s="584"/>
      <c r="V23" s="585"/>
      <c r="W23" s="551"/>
      <c r="X23" s="552"/>
      <c r="Y23" s="553"/>
      <c r="Z23" s="391"/>
      <c r="AA23" s="396"/>
      <c r="AB23" s="396"/>
      <c r="AC23" s="396"/>
      <c r="AD23" s="396"/>
      <c r="AE23" s="396"/>
      <c r="AF23" s="396"/>
      <c r="AG23" s="385"/>
      <c r="AH23" s="391"/>
      <c r="AI23" s="396"/>
      <c r="AJ23" s="396"/>
      <c r="AK23" s="396"/>
      <c r="AL23" s="385"/>
      <c r="AM23" s="589"/>
      <c r="AN23" s="590"/>
      <c r="AO23" s="590"/>
      <c r="AP23" s="590"/>
      <c r="AQ23" s="590"/>
      <c r="AR23" s="591"/>
      <c r="AS23" s="583"/>
      <c r="AT23" s="584"/>
      <c r="AU23" s="584"/>
      <c r="AV23" s="584"/>
      <c r="AW23" s="584"/>
      <c r="AX23" s="593"/>
      <c r="AY23" s="439" t="s">
        <v>167</v>
      </c>
      <c r="AZ23" s="440"/>
      <c r="BA23" s="440"/>
      <c r="BB23" s="440"/>
      <c r="BC23" s="440"/>
      <c r="BD23" s="440"/>
      <c r="BE23" s="440"/>
      <c r="BF23" s="440"/>
      <c r="BG23" s="440"/>
      <c r="BH23" s="440"/>
      <c r="BI23" s="440"/>
      <c r="BJ23" s="440"/>
      <c r="BK23" s="440"/>
      <c r="BL23" s="440"/>
      <c r="BM23" s="441"/>
      <c r="BN23" s="405">
        <v>10069033</v>
      </c>
      <c r="BO23" s="406"/>
      <c r="BP23" s="406"/>
      <c r="BQ23" s="406"/>
      <c r="BR23" s="406"/>
      <c r="BS23" s="406"/>
      <c r="BT23" s="406"/>
      <c r="BU23" s="407"/>
      <c r="BV23" s="405">
        <v>9596968</v>
      </c>
      <c r="BW23" s="406"/>
      <c r="BX23" s="406"/>
      <c r="BY23" s="406"/>
      <c r="BZ23" s="406"/>
      <c r="CA23" s="406"/>
      <c r="CB23" s="406"/>
      <c r="CC23" s="407"/>
      <c r="CD23" s="191"/>
      <c r="CE23" s="519"/>
      <c r="CF23" s="519"/>
      <c r="CG23" s="519"/>
      <c r="CH23" s="519"/>
      <c r="CI23" s="519"/>
      <c r="CJ23" s="519"/>
      <c r="CK23" s="519"/>
      <c r="CL23" s="519"/>
      <c r="CM23" s="519"/>
      <c r="CN23" s="519"/>
      <c r="CO23" s="519"/>
      <c r="CP23" s="519"/>
      <c r="CQ23" s="519"/>
      <c r="CR23" s="519"/>
      <c r="CS23" s="520"/>
      <c r="CT23" s="402"/>
      <c r="CU23" s="403"/>
      <c r="CV23" s="403"/>
      <c r="CW23" s="403"/>
      <c r="CX23" s="403"/>
      <c r="CY23" s="403"/>
      <c r="CZ23" s="403"/>
      <c r="DA23" s="404"/>
      <c r="DB23" s="402"/>
      <c r="DC23" s="403"/>
      <c r="DD23" s="403"/>
      <c r="DE23" s="403"/>
      <c r="DF23" s="403"/>
      <c r="DG23" s="403"/>
      <c r="DH23" s="403"/>
      <c r="DI23" s="404"/>
    </row>
    <row r="24" spans="1:113" ht="18.75" customHeight="1" thickBot="1" x14ac:dyDescent="0.2">
      <c r="A24" s="178"/>
      <c r="B24" s="576"/>
      <c r="C24" s="552"/>
      <c r="D24" s="553"/>
      <c r="E24" s="455" t="s">
        <v>168</v>
      </c>
      <c r="F24" s="435"/>
      <c r="G24" s="435"/>
      <c r="H24" s="435"/>
      <c r="I24" s="435"/>
      <c r="J24" s="435"/>
      <c r="K24" s="436"/>
      <c r="L24" s="456">
        <v>1</v>
      </c>
      <c r="M24" s="457"/>
      <c r="N24" s="457"/>
      <c r="O24" s="457"/>
      <c r="P24" s="499"/>
      <c r="Q24" s="456">
        <v>7920</v>
      </c>
      <c r="R24" s="457"/>
      <c r="S24" s="457"/>
      <c r="T24" s="457"/>
      <c r="U24" s="457"/>
      <c r="V24" s="499"/>
      <c r="W24" s="551"/>
      <c r="X24" s="552"/>
      <c r="Y24" s="553"/>
      <c r="Z24" s="455" t="s">
        <v>169</v>
      </c>
      <c r="AA24" s="435"/>
      <c r="AB24" s="435"/>
      <c r="AC24" s="435"/>
      <c r="AD24" s="435"/>
      <c r="AE24" s="435"/>
      <c r="AF24" s="435"/>
      <c r="AG24" s="436"/>
      <c r="AH24" s="456">
        <v>144</v>
      </c>
      <c r="AI24" s="457"/>
      <c r="AJ24" s="457"/>
      <c r="AK24" s="457"/>
      <c r="AL24" s="499"/>
      <c r="AM24" s="456">
        <v>446112</v>
      </c>
      <c r="AN24" s="457"/>
      <c r="AO24" s="457"/>
      <c r="AP24" s="457"/>
      <c r="AQ24" s="457"/>
      <c r="AR24" s="499"/>
      <c r="AS24" s="456">
        <v>3098</v>
      </c>
      <c r="AT24" s="457"/>
      <c r="AU24" s="457"/>
      <c r="AV24" s="457"/>
      <c r="AW24" s="457"/>
      <c r="AX24" s="458"/>
      <c r="AY24" s="521" t="s">
        <v>170</v>
      </c>
      <c r="AZ24" s="522"/>
      <c r="BA24" s="522"/>
      <c r="BB24" s="522"/>
      <c r="BC24" s="522"/>
      <c r="BD24" s="522"/>
      <c r="BE24" s="522"/>
      <c r="BF24" s="522"/>
      <c r="BG24" s="522"/>
      <c r="BH24" s="522"/>
      <c r="BI24" s="522"/>
      <c r="BJ24" s="522"/>
      <c r="BK24" s="522"/>
      <c r="BL24" s="522"/>
      <c r="BM24" s="523"/>
      <c r="BN24" s="405">
        <v>7997195</v>
      </c>
      <c r="BO24" s="406"/>
      <c r="BP24" s="406"/>
      <c r="BQ24" s="406"/>
      <c r="BR24" s="406"/>
      <c r="BS24" s="406"/>
      <c r="BT24" s="406"/>
      <c r="BU24" s="407"/>
      <c r="BV24" s="405">
        <v>8047479</v>
      </c>
      <c r="BW24" s="406"/>
      <c r="BX24" s="406"/>
      <c r="BY24" s="406"/>
      <c r="BZ24" s="406"/>
      <c r="CA24" s="406"/>
      <c r="CB24" s="406"/>
      <c r="CC24" s="407"/>
      <c r="CD24" s="191"/>
      <c r="CE24" s="519"/>
      <c r="CF24" s="519"/>
      <c r="CG24" s="519"/>
      <c r="CH24" s="519"/>
      <c r="CI24" s="519"/>
      <c r="CJ24" s="519"/>
      <c r="CK24" s="519"/>
      <c r="CL24" s="519"/>
      <c r="CM24" s="519"/>
      <c r="CN24" s="519"/>
      <c r="CO24" s="519"/>
      <c r="CP24" s="519"/>
      <c r="CQ24" s="519"/>
      <c r="CR24" s="519"/>
      <c r="CS24" s="520"/>
      <c r="CT24" s="402"/>
      <c r="CU24" s="403"/>
      <c r="CV24" s="403"/>
      <c r="CW24" s="403"/>
      <c r="CX24" s="403"/>
      <c r="CY24" s="403"/>
      <c r="CZ24" s="403"/>
      <c r="DA24" s="404"/>
      <c r="DB24" s="402"/>
      <c r="DC24" s="403"/>
      <c r="DD24" s="403"/>
      <c r="DE24" s="403"/>
      <c r="DF24" s="403"/>
      <c r="DG24" s="403"/>
      <c r="DH24" s="403"/>
      <c r="DI24" s="404"/>
    </row>
    <row r="25" spans="1:113" ht="18.75" customHeight="1" x14ac:dyDescent="0.15">
      <c r="A25" s="178"/>
      <c r="B25" s="576"/>
      <c r="C25" s="552"/>
      <c r="D25" s="553"/>
      <c r="E25" s="455" t="s">
        <v>171</v>
      </c>
      <c r="F25" s="435"/>
      <c r="G25" s="435"/>
      <c r="H25" s="435"/>
      <c r="I25" s="435"/>
      <c r="J25" s="435"/>
      <c r="K25" s="436"/>
      <c r="L25" s="456">
        <v>1</v>
      </c>
      <c r="M25" s="457"/>
      <c r="N25" s="457"/>
      <c r="O25" s="457"/>
      <c r="P25" s="499"/>
      <c r="Q25" s="456">
        <v>6650</v>
      </c>
      <c r="R25" s="457"/>
      <c r="S25" s="457"/>
      <c r="T25" s="457"/>
      <c r="U25" s="457"/>
      <c r="V25" s="499"/>
      <c r="W25" s="551"/>
      <c r="X25" s="552"/>
      <c r="Y25" s="553"/>
      <c r="Z25" s="455" t="s">
        <v>172</v>
      </c>
      <c r="AA25" s="435"/>
      <c r="AB25" s="435"/>
      <c r="AC25" s="435"/>
      <c r="AD25" s="435"/>
      <c r="AE25" s="435"/>
      <c r="AF25" s="435"/>
      <c r="AG25" s="436"/>
      <c r="AH25" s="456" t="s">
        <v>173</v>
      </c>
      <c r="AI25" s="457"/>
      <c r="AJ25" s="457"/>
      <c r="AK25" s="457"/>
      <c r="AL25" s="499"/>
      <c r="AM25" s="456" t="s">
        <v>173</v>
      </c>
      <c r="AN25" s="457"/>
      <c r="AO25" s="457"/>
      <c r="AP25" s="457"/>
      <c r="AQ25" s="457"/>
      <c r="AR25" s="499"/>
      <c r="AS25" s="456" t="s">
        <v>136</v>
      </c>
      <c r="AT25" s="457"/>
      <c r="AU25" s="457"/>
      <c r="AV25" s="457"/>
      <c r="AW25" s="457"/>
      <c r="AX25" s="458"/>
      <c r="AY25" s="365" t="s">
        <v>174</v>
      </c>
      <c r="AZ25" s="366"/>
      <c r="BA25" s="366"/>
      <c r="BB25" s="366"/>
      <c r="BC25" s="366"/>
      <c r="BD25" s="366"/>
      <c r="BE25" s="366"/>
      <c r="BF25" s="366"/>
      <c r="BG25" s="366"/>
      <c r="BH25" s="366"/>
      <c r="BI25" s="366"/>
      <c r="BJ25" s="366"/>
      <c r="BK25" s="366"/>
      <c r="BL25" s="366"/>
      <c r="BM25" s="367"/>
      <c r="BN25" s="368">
        <v>2403610</v>
      </c>
      <c r="BO25" s="369"/>
      <c r="BP25" s="369"/>
      <c r="BQ25" s="369"/>
      <c r="BR25" s="369"/>
      <c r="BS25" s="369"/>
      <c r="BT25" s="369"/>
      <c r="BU25" s="370"/>
      <c r="BV25" s="368">
        <v>2469034</v>
      </c>
      <c r="BW25" s="369"/>
      <c r="BX25" s="369"/>
      <c r="BY25" s="369"/>
      <c r="BZ25" s="369"/>
      <c r="CA25" s="369"/>
      <c r="CB25" s="369"/>
      <c r="CC25" s="370"/>
      <c r="CD25" s="191"/>
      <c r="CE25" s="519"/>
      <c r="CF25" s="519"/>
      <c r="CG25" s="519"/>
      <c r="CH25" s="519"/>
      <c r="CI25" s="519"/>
      <c r="CJ25" s="519"/>
      <c r="CK25" s="519"/>
      <c r="CL25" s="519"/>
      <c r="CM25" s="519"/>
      <c r="CN25" s="519"/>
      <c r="CO25" s="519"/>
      <c r="CP25" s="519"/>
      <c r="CQ25" s="519"/>
      <c r="CR25" s="519"/>
      <c r="CS25" s="520"/>
      <c r="CT25" s="402"/>
      <c r="CU25" s="403"/>
      <c r="CV25" s="403"/>
      <c r="CW25" s="403"/>
      <c r="CX25" s="403"/>
      <c r="CY25" s="403"/>
      <c r="CZ25" s="403"/>
      <c r="DA25" s="404"/>
      <c r="DB25" s="402"/>
      <c r="DC25" s="403"/>
      <c r="DD25" s="403"/>
      <c r="DE25" s="403"/>
      <c r="DF25" s="403"/>
      <c r="DG25" s="403"/>
      <c r="DH25" s="403"/>
      <c r="DI25" s="404"/>
    </row>
    <row r="26" spans="1:113" ht="18.75" customHeight="1" x14ac:dyDescent="0.15">
      <c r="A26" s="178"/>
      <c r="B26" s="576"/>
      <c r="C26" s="552"/>
      <c r="D26" s="553"/>
      <c r="E26" s="455" t="s">
        <v>175</v>
      </c>
      <c r="F26" s="435"/>
      <c r="G26" s="435"/>
      <c r="H26" s="435"/>
      <c r="I26" s="435"/>
      <c r="J26" s="435"/>
      <c r="K26" s="436"/>
      <c r="L26" s="456">
        <v>1</v>
      </c>
      <c r="M26" s="457"/>
      <c r="N26" s="457"/>
      <c r="O26" s="457"/>
      <c r="P26" s="499"/>
      <c r="Q26" s="456">
        <v>5850</v>
      </c>
      <c r="R26" s="457"/>
      <c r="S26" s="457"/>
      <c r="T26" s="457"/>
      <c r="U26" s="457"/>
      <c r="V26" s="499"/>
      <c r="W26" s="551"/>
      <c r="X26" s="552"/>
      <c r="Y26" s="553"/>
      <c r="Z26" s="455" t="s">
        <v>176</v>
      </c>
      <c r="AA26" s="557"/>
      <c r="AB26" s="557"/>
      <c r="AC26" s="557"/>
      <c r="AD26" s="557"/>
      <c r="AE26" s="557"/>
      <c r="AF26" s="557"/>
      <c r="AG26" s="558"/>
      <c r="AH26" s="456" t="s">
        <v>173</v>
      </c>
      <c r="AI26" s="457"/>
      <c r="AJ26" s="457"/>
      <c r="AK26" s="457"/>
      <c r="AL26" s="499"/>
      <c r="AM26" s="456" t="s">
        <v>173</v>
      </c>
      <c r="AN26" s="457"/>
      <c r="AO26" s="457"/>
      <c r="AP26" s="457"/>
      <c r="AQ26" s="457"/>
      <c r="AR26" s="499"/>
      <c r="AS26" s="456" t="s">
        <v>173</v>
      </c>
      <c r="AT26" s="457"/>
      <c r="AU26" s="457"/>
      <c r="AV26" s="457"/>
      <c r="AW26" s="457"/>
      <c r="AX26" s="458"/>
      <c r="AY26" s="408" t="s">
        <v>177</v>
      </c>
      <c r="AZ26" s="409"/>
      <c r="BA26" s="409"/>
      <c r="BB26" s="409"/>
      <c r="BC26" s="409"/>
      <c r="BD26" s="409"/>
      <c r="BE26" s="409"/>
      <c r="BF26" s="409"/>
      <c r="BG26" s="409"/>
      <c r="BH26" s="409"/>
      <c r="BI26" s="409"/>
      <c r="BJ26" s="409"/>
      <c r="BK26" s="409"/>
      <c r="BL26" s="409"/>
      <c r="BM26" s="410"/>
      <c r="BN26" s="405" t="s">
        <v>173</v>
      </c>
      <c r="BO26" s="406"/>
      <c r="BP26" s="406"/>
      <c r="BQ26" s="406"/>
      <c r="BR26" s="406"/>
      <c r="BS26" s="406"/>
      <c r="BT26" s="406"/>
      <c r="BU26" s="407"/>
      <c r="BV26" s="405" t="s">
        <v>173</v>
      </c>
      <c r="BW26" s="406"/>
      <c r="BX26" s="406"/>
      <c r="BY26" s="406"/>
      <c r="BZ26" s="406"/>
      <c r="CA26" s="406"/>
      <c r="CB26" s="406"/>
      <c r="CC26" s="407"/>
      <c r="CD26" s="191"/>
      <c r="CE26" s="519"/>
      <c r="CF26" s="519"/>
      <c r="CG26" s="519"/>
      <c r="CH26" s="519"/>
      <c r="CI26" s="519"/>
      <c r="CJ26" s="519"/>
      <c r="CK26" s="519"/>
      <c r="CL26" s="519"/>
      <c r="CM26" s="519"/>
      <c r="CN26" s="519"/>
      <c r="CO26" s="519"/>
      <c r="CP26" s="519"/>
      <c r="CQ26" s="519"/>
      <c r="CR26" s="519"/>
      <c r="CS26" s="520"/>
      <c r="CT26" s="402"/>
      <c r="CU26" s="403"/>
      <c r="CV26" s="403"/>
      <c r="CW26" s="403"/>
      <c r="CX26" s="403"/>
      <c r="CY26" s="403"/>
      <c r="CZ26" s="403"/>
      <c r="DA26" s="404"/>
      <c r="DB26" s="402"/>
      <c r="DC26" s="403"/>
      <c r="DD26" s="403"/>
      <c r="DE26" s="403"/>
      <c r="DF26" s="403"/>
      <c r="DG26" s="403"/>
      <c r="DH26" s="403"/>
      <c r="DI26" s="404"/>
    </row>
    <row r="27" spans="1:113" ht="18.75" customHeight="1" thickBot="1" x14ac:dyDescent="0.2">
      <c r="A27" s="178"/>
      <c r="B27" s="576"/>
      <c r="C27" s="552"/>
      <c r="D27" s="553"/>
      <c r="E27" s="455" t="s">
        <v>178</v>
      </c>
      <c r="F27" s="435"/>
      <c r="G27" s="435"/>
      <c r="H27" s="435"/>
      <c r="I27" s="435"/>
      <c r="J27" s="435"/>
      <c r="K27" s="436"/>
      <c r="L27" s="456">
        <v>1</v>
      </c>
      <c r="M27" s="457"/>
      <c r="N27" s="457"/>
      <c r="O27" s="457"/>
      <c r="P27" s="499"/>
      <c r="Q27" s="456">
        <v>4450</v>
      </c>
      <c r="R27" s="457"/>
      <c r="S27" s="457"/>
      <c r="T27" s="457"/>
      <c r="U27" s="457"/>
      <c r="V27" s="499"/>
      <c r="W27" s="551"/>
      <c r="X27" s="552"/>
      <c r="Y27" s="553"/>
      <c r="Z27" s="455" t="s">
        <v>179</v>
      </c>
      <c r="AA27" s="435"/>
      <c r="AB27" s="435"/>
      <c r="AC27" s="435"/>
      <c r="AD27" s="435"/>
      <c r="AE27" s="435"/>
      <c r="AF27" s="435"/>
      <c r="AG27" s="436"/>
      <c r="AH27" s="456">
        <v>1</v>
      </c>
      <c r="AI27" s="457"/>
      <c r="AJ27" s="457"/>
      <c r="AK27" s="457"/>
      <c r="AL27" s="499"/>
      <c r="AM27" s="456" t="s">
        <v>180</v>
      </c>
      <c r="AN27" s="457"/>
      <c r="AO27" s="457"/>
      <c r="AP27" s="457"/>
      <c r="AQ27" s="457"/>
      <c r="AR27" s="499"/>
      <c r="AS27" s="456" t="s">
        <v>180</v>
      </c>
      <c r="AT27" s="457"/>
      <c r="AU27" s="457"/>
      <c r="AV27" s="457"/>
      <c r="AW27" s="457"/>
      <c r="AX27" s="458"/>
      <c r="AY27" s="500" t="s">
        <v>181</v>
      </c>
      <c r="AZ27" s="501"/>
      <c r="BA27" s="501"/>
      <c r="BB27" s="501"/>
      <c r="BC27" s="501"/>
      <c r="BD27" s="501"/>
      <c r="BE27" s="501"/>
      <c r="BF27" s="501"/>
      <c r="BG27" s="501"/>
      <c r="BH27" s="501"/>
      <c r="BI27" s="501"/>
      <c r="BJ27" s="501"/>
      <c r="BK27" s="501"/>
      <c r="BL27" s="501"/>
      <c r="BM27" s="502"/>
      <c r="BN27" s="524">
        <v>400232</v>
      </c>
      <c r="BO27" s="525"/>
      <c r="BP27" s="525"/>
      <c r="BQ27" s="525"/>
      <c r="BR27" s="525"/>
      <c r="BS27" s="525"/>
      <c r="BT27" s="525"/>
      <c r="BU27" s="526"/>
      <c r="BV27" s="524">
        <v>229822</v>
      </c>
      <c r="BW27" s="525"/>
      <c r="BX27" s="525"/>
      <c r="BY27" s="525"/>
      <c r="BZ27" s="525"/>
      <c r="CA27" s="525"/>
      <c r="CB27" s="525"/>
      <c r="CC27" s="526"/>
      <c r="CD27" s="193"/>
      <c r="CE27" s="519"/>
      <c r="CF27" s="519"/>
      <c r="CG27" s="519"/>
      <c r="CH27" s="519"/>
      <c r="CI27" s="519"/>
      <c r="CJ27" s="519"/>
      <c r="CK27" s="519"/>
      <c r="CL27" s="519"/>
      <c r="CM27" s="519"/>
      <c r="CN27" s="519"/>
      <c r="CO27" s="519"/>
      <c r="CP27" s="519"/>
      <c r="CQ27" s="519"/>
      <c r="CR27" s="519"/>
      <c r="CS27" s="520"/>
      <c r="CT27" s="402"/>
      <c r="CU27" s="403"/>
      <c r="CV27" s="403"/>
      <c r="CW27" s="403"/>
      <c r="CX27" s="403"/>
      <c r="CY27" s="403"/>
      <c r="CZ27" s="403"/>
      <c r="DA27" s="404"/>
      <c r="DB27" s="402"/>
      <c r="DC27" s="403"/>
      <c r="DD27" s="403"/>
      <c r="DE27" s="403"/>
      <c r="DF27" s="403"/>
      <c r="DG27" s="403"/>
      <c r="DH27" s="403"/>
      <c r="DI27" s="404"/>
    </row>
    <row r="28" spans="1:113" ht="18.75" customHeight="1" x14ac:dyDescent="0.15">
      <c r="A28" s="178"/>
      <c r="B28" s="576"/>
      <c r="C28" s="552"/>
      <c r="D28" s="553"/>
      <c r="E28" s="455" t="s">
        <v>182</v>
      </c>
      <c r="F28" s="435"/>
      <c r="G28" s="435"/>
      <c r="H28" s="435"/>
      <c r="I28" s="435"/>
      <c r="J28" s="435"/>
      <c r="K28" s="436"/>
      <c r="L28" s="456">
        <v>1</v>
      </c>
      <c r="M28" s="457"/>
      <c r="N28" s="457"/>
      <c r="O28" s="457"/>
      <c r="P28" s="499"/>
      <c r="Q28" s="456">
        <v>3850</v>
      </c>
      <c r="R28" s="457"/>
      <c r="S28" s="457"/>
      <c r="T28" s="457"/>
      <c r="U28" s="457"/>
      <c r="V28" s="499"/>
      <c r="W28" s="551"/>
      <c r="X28" s="552"/>
      <c r="Y28" s="553"/>
      <c r="Z28" s="455" t="s">
        <v>183</v>
      </c>
      <c r="AA28" s="435"/>
      <c r="AB28" s="435"/>
      <c r="AC28" s="435"/>
      <c r="AD28" s="435"/>
      <c r="AE28" s="435"/>
      <c r="AF28" s="435"/>
      <c r="AG28" s="436"/>
      <c r="AH28" s="456" t="s">
        <v>173</v>
      </c>
      <c r="AI28" s="457"/>
      <c r="AJ28" s="457"/>
      <c r="AK28" s="457"/>
      <c r="AL28" s="499"/>
      <c r="AM28" s="456" t="s">
        <v>136</v>
      </c>
      <c r="AN28" s="457"/>
      <c r="AO28" s="457"/>
      <c r="AP28" s="457"/>
      <c r="AQ28" s="457"/>
      <c r="AR28" s="499"/>
      <c r="AS28" s="456" t="s">
        <v>173</v>
      </c>
      <c r="AT28" s="457"/>
      <c r="AU28" s="457"/>
      <c r="AV28" s="457"/>
      <c r="AW28" s="457"/>
      <c r="AX28" s="458"/>
      <c r="AY28" s="559" t="s">
        <v>184</v>
      </c>
      <c r="AZ28" s="560"/>
      <c r="BA28" s="560"/>
      <c r="BB28" s="561"/>
      <c r="BC28" s="365" t="s">
        <v>48</v>
      </c>
      <c r="BD28" s="366"/>
      <c r="BE28" s="366"/>
      <c r="BF28" s="366"/>
      <c r="BG28" s="366"/>
      <c r="BH28" s="366"/>
      <c r="BI28" s="366"/>
      <c r="BJ28" s="366"/>
      <c r="BK28" s="366"/>
      <c r="BL28" s="366"/>
      <c r="BM28" s="367"/>
      <c r="BN28" s="368">
        <v>1175119</v>
      </c>
      <c r="BO28" s="369"/>
      <c r="BP28" s="369"/>
      <c r="BQ28" s="369"/>
      <c r="BR28" s="369"/>
      <c r="BS28" s="369"/>
      <c r="BT28" s="369"/>
      <c r="BU28" s="370"/>
      <c r="BV28" s="368">
        <v>1004476</v>
      </c>
      <c r="BW28" s="369"/>
      <c r="BX28" s="369"/>
      <c r="BY28" s="369"/>
      <c r="BZ28" s="369"/>
      <c r="CA28" s="369"/>
      <c r="CB28" s="369"/>
      <c r="CC28" s="370"/>
      <c r="CD28" s="191"/>
      <c r="CE28" s="519"/>
      <c r="CF28" s="519"/>
      <c r="CG28" s="519"/>
      <c r="CH28" s="519"/>
      <c r="CI28" s="519"/>
      <c r="CJ28" s="519"/>
      <c r="CK28" s="519"/>
      <c r="CL28" s="519"/>
      <c r="CM28" s="519"/>
      <c r="CN28" s="519"/>
      <c r="CO28" s="519"/>
      <c r="CP28" s="519"/>
      <c r="CQ28" s="519"/>
      <c r="CR28" s="519"/>
      <c r="CS28" s="520"/>
      <c r="CT28" s="402"/>
      <c r="CU28" s="403"/>
      <c r="CV28" s="403"/>
      <c r="CW28" s="403"/>
      <c r="CX28" s="403"/>
      <c r="CY28" s="403"/>
      <c r="CZ28" s="403"/>
      <c r="DA28" s="404"/>
      <c r="DB28" s="402"/>
      <c r="DC28" s="403"/>
      <c r="DD28" s="403"/>
      <c r="DE28" s="403"/>
      <c r="DF28" s="403"/>
      <c r="DG28" s="403"/>
      <c r="DH28" s="403"/>
      <c r="DI28" s="404"/>
    </row>
    <row r="29" spans="1:113" ht="18.75" customHeight="1" x14ac:dyDescent="0.15">
      <c r="A29" s="178"/>
      <c r="B29" s="576"/>
      <c r="C29" s="552"/>
      <c r="D29" s="553"/>
      <c r="E29" s="455" t="s">
        <v>185</v>
      </c>
      <c r="F29" s="435"/>
      <c r="G29" s="435"/>
      <c r="H29" s="435"/>
      <c r="I29" s="435"/>
      <c r="J29" s="435"/>
      <c r="K29" s="436"/>
      <c r="L29" s="456">
        <v>12</v>
      </c>
      <c r="M29" s="457"/>
      <c r="N29" s="457"/>
      <c r="O29" s="457"/>
      <c r="P29" s="499"/>
      <c r="Q29" s="456">
        <v>3650</v>
      </c>
      <c r="R29" s="457"/>
      <c r="S29" s="457"/>
      <c r="T29" s="457"/>
      <c r="U29" s="457"/>
      <c r="V29" s="499"/>
      <c r="W29" s="554"/>
      <c r="X29" s="555"/>
      <c r="Y29" s="556"/>
      <c r="Z29" s="455" t="s">
        <v>186</v>
      </c>
      <c r="AA29" s="435"/>
      <c r="AB29" s="435"/>
      <c r="AC29" s="435"/>
      <c r="AD29" s="435"/>
      <c r="AE29" s="435"/>
      <c r="AF29" s="435"/>
      <c r="AG29" s="436"/>
      <c r="AH29" s="456">
        <v>145</v>
      </c>
      <c r="AI29" s="457"/>
      <c r="AJ29" s="457"/>
      <c r="AK29" s="457"/>
      <c r="AL29" s="499"/>
      <c r="AM29" s="456">
        <v>449087</v>
      </c>
      <c r="AN29" s="457"/>
      <c r="AO29" s="457"/>
      <c r="AP29" s="457"/>
      <c r="AQ29" s="457"/>
      <c r="AR29" s="499"/>
      <c r="AS29" s="456">
        <v>3097</v>
      </c>
      <c r="AT29" s="457"/>
      <c r="AU29" s="457"/>
      <c r="AV29" s="457"/>
      <c r="AW29" s="457"/>
      <c r="AX29" s="458"/>
      <c r="AY29" s="562"/>
      <c r="AZ29" s="563"/>
      <c r="BA29" s="563"/>
      <c r="BB29" s="564"/>
      <c r="BC29" s="439" t="s">
        <v>187</v>
      </c>
      <c r="BD29" s="440"/>
      <c r="BE29" s="440"/>
      <c r="BF29" s="440"/>
      <c r="BG29" s="440"/>
      <c r="BH29" s="440"/>
      <c r="BI29" s="440"/>
      <c r="BJ29" s="440"/>
      <c r="BK29" s="440"/>
      <c r="BL29" s="440"/>
      <c r="BM29" s="441"/>
      <c r="BN29" s="405">
        <v>1029491</v>
      </c>
      <c r="BO29" s="406"/>
      <c r="BP29" s="406"/>
      <c r="BQ29" s="406"/>
      <c r="BR29" s="406"/>
      <c r="BS29" s="406"/>
      <c r="BT29" s="406"/>
      <c r="BU29" s="407"/>
      <c r="BV29" s="405">
        <v>1027026</v>
      </c>
      <c r="BW29" s="406"/>
      <c r="BX29" s="406"/>
      <c r="BY29" s="406"/>
      <c r="BZ29" s="406"/>
      <c r="CA29" s="406"/>
      <c r="CB29" s="406"/>
      <c r="CC29" s="407"/>
      <c r="CD29" s="193"/>
      <c r="CE29" s="519"/>
      <c r="CF29" s="519"/>
      <c r="CG29" s="519"/>
      <c r="CH29" s="519"/>
      <c r="CI29" s="519"/>
      <c r="CJ29" s="519"/>
      <c r="CK29" s="519"/>
      <c r="CL29" s="519"/>
      <c r="CM29" s="519"/>
      <c r="CN29" s="519"/>
      <c r="CO29" s="519"/>
      <c r="CP29" s="519"/>
      <c r="CQ29" s="519"/>
      <c r="CR29" s="519"/>
      <c r="CS29" s="520"/>
      <c r="CT29" s="402"/>
      <c r="CU29" s="403"/>
      <c r="CV29" s="403"/>
      <c r="CW29" s="403"/>
      <c r="CX29" s="403"/>
      <c r="CY29" s="403"/>
      <c r="CZ29" s="403"/>
      <c r="DA29" s="404"/>
      <c r="DB29" s="402"/>
      <c r="DC29" s="403"/>
      <c r="DD29" s="403"/>
      <c r="DE29" s="403"/>
      <c r="DF29" s="403"/>
      <c r="DG29" s="403"/>
      <c r="DH29" s="403"/>
      <c r="DI29" s="404"/>
    </row>
    <row r="30" spans="1:113" ht="18.75" customHeight="1" thickBot="1" x14ac:dyDescent="0.2">
      <c r="A30" s="178"/>
      <c r="B30" s="577"/>
      <c r="C30" s="578"/>
      <c r="D30" s="579"/>
      <c r="E30" s="459"/>
      <c r="F30" s="460"/>
      <c r="G30" s="460"/>
      <c r="H30" s="460"/>
      <c r="I30" s="460"/>
      <c r="J30" s="460"/>
      <c r="K30" s="461"/>
      <c r="L30" s="569"/>
      <c r="M30" s="570"/>
      <c r="N30" s="570"/>
      <c r="O30" s="570"/>
      <c r="P30" s="571"/>
      <c r="Q30" s="569"/>
      <c r="R30" s="570"/>
      <c r="S30" s="570"/>
      <c r="T30" s="570"/>
      <c r="U30" s="570"/>
      <c r="V30" s="571"/>
      <c r="W30" s="572" t="s">
        <v>188</v>
      </c>
      <c r="X30" s="573"/>
      <c r="Y30" s="573"/>
      <c r="Z30" s="573"/>
      <c r="AA30" s="573"/>
      <c r="AB30" s="573"/>
      <c r="AC30" s="573"/>
      <c r="AD30" s="573"/>
      <c r="AE30" s="573"/>
      <c r="AF30" s="573"/>
      <c r="AG30" s="574"/>
      <c r="AH30" s="532">
        <v>94.5</v>
      </c>
      <c r="AI30" s="533"/>
      <c r="AJ30" s="533"/>
      <c r="AK30" s="533"/>
      <c r="AL30" s="533"/>
      <c r="AM30" s="533"/>
      <c r="AN30" s="533"/>
      <c r="AO30" s="533"/>
      <c r="AP30" s="533"/>
      <c r="AQ30" s="533"/>
      <c r="AR30" s="533"/>
      <c r="AS30" s="533"/>
      <c r="AT30" s="533"/>
      <c r="AU30" s="533"/>
      <c r="AV30" s="533"/>
      <c r="AW30" s="533"/>
      <c r="AX30" s="535"/>
      <c r="AY30" s="565"/>
      <c r="AZ30" s="566"/>
      <c r="BA30" s="566"/>
      <c r="BB30" s="567"/>
      <c r="BC30" s="521" t="s">
        <v>50</v>
      </c>
      <c r="BD30" s="522"/>
      <c r="BE30" s="522"/>
      <c r="BF30" s="522"/>
      <c r="BG30" s="522"/>
      <c r="BH30" s="522"/>
      <c r="BI30" s="522"/>
      <c r="BJ30" s="522"/>
      <c r="BK30" s="522"/>
      <c r="BL30" s="522"/>
      <c r="BM30" s="523"/>
      <c r="BN30" s="524">
        <v>2496638</v>
      </c>
      <c r="BO30" s="525"/>
      <c r="BP30" s="525"/>
      <c r="BQ30" s="525"/>
      <c r="BR30" s="525"/>
      <c r="BS30" s="525"/>
      <c r="BT30" s="525"/>
      <c r="BU30" s="526"/>
      <c r="BV30" s="524">
        <v>2171901</v>
      </c>
      <c r="BW30" s="525"/>
      <c r="BX30" s="525"/>
      <c r="BY30" s="525"/>
      <c r="BZ30" s="525"/>
      <c r="CA30" s="525"/>
      <c r="CB30" s="525"/>
      <c r="CC30" s="526"/>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8" t="s">
        <v>189</v>
      </c>
      <c r="D32" s="568"/>
      <c r="E32" s="568"/>
      <c r="F32" s="568"/>
      <c r="G32" s="568"/>
      <c r="H32" s="568"/>
      <c r="I32" s="568"/>
      <c r="J32" s="568"/>
      <c r="K32" s="568"/>
      <c r="L32" s="568"/>
      <c r="M32" s="568"/>
      <c r="N32" s="568"/>
      <c r="O32" s="568"/>
      <c r="P32" s="568"/>
      <c r="Q32" s="568"/>
      <c r="R32" s="568"/>
      <c r="S32" s="568"/>
      <c r="U32" s="409" t="s">
        <v>190</v>
      </c>
      <c r="V32" s="409"/>
      <c r="W32" s="409"/>
      <c r="X32" s="409"/>
      <c r="Y32" s="409"/>
      <c r="Z32" s="409"/>
      <c r="AA32" s="409"/>
      <c r="AB32" s="409"/>
      <c r="AC32" s="409"/>
      <c r="AD32" s="409"/>
      <c r="AE32" s="409"/>
      <c r="AF32" s="409"/>
      <c r="AG32" s="409"/>
      <c r="AH32" s="409"/>
      <c r="AI32" s="409"/>
      <c r="AJ32" s="409"/>
      <c r="AK32" s="409"/>
      <c r="AM32" s="409" t="s">
        <v>191</v>
      </c>
      <c r="AN32" s="409"/>
      <c r="AO32" s="409"/>
      <c r="AP32" s="409"/>
      <c r="AQ32" s="409"/>
      <c r="AR32" s="409"/>
      <c r="AS32" s="409"/>
      <c r="AT32" s="409"/>
      <c r="AU32" s="409"/>
      <c r="AV32" s="409"/>
      <c r="AW32" s="409"/>
      <c r="AX32" s="409"/>
      <c r="AY32" s="409"/>
      <c r="AZ32" s="409"/>
      <c r="BA32" s="409"/>
      <c r="BB32" s="409"/>
      <c r="BC32" s="409"/>
      <c r="BE32" s="409" t="s">
        <v>192</v>
      </c>
      <c r="BF32" s="409"/>
      <c r="BG32" s="409"/>
      <c r="BH32" s="409"/>
      <c r="BI32" s="409"/>
      <c r="BJ32" s="409"/>
      <c r="BK32" s="409"/>
      <c r="BL32" s="409"/>
      <c r="BM32" s="409"/>
      <c r="BN32" s="409"/>
      <c r="BO32" s="409"/>
      <c r="BP32" s="409"/>
      <c r="BQ32" s="409"/>
      <c r="BR32" s="409"/>
      <c r="BS32" s="409"/>
      <c r="BT32" s="409"/>
      <c r="BU32" s="409"/>
      <c r="BW32" s="409" t="s">
        <v>193</v>
      </c>
      <c r="BX32" s="409"/>
      <c r="BY32" s="409"/>
      <c r="BZ32" s="409"/>
      <c r="CA32" s="409"/>
      <c r="CB32" s="409"/>
      <c r="CC32" s="409"/>
      <c r="CD32" s="409"/>
      <c r="CE32" s="409"/>
      <c r="CF32" s="409"/>
      <c r="CG32" s="409"/>
      <c r="CH32" s="409"/>
      <c r="CI32" s="409"/>
      <c r="CJ32" s="409"/>
      <c r="CK32" s="409"/>
      <c r="CL32" s="409"/>
      <c r="CM32" s="409"/>
      <c r="CO32" s="409" t="s">
        <v>194</v>
      </c>
      <c r="CP32" s="409"/>
      <c r="CQ32" s="409"/>
      <c r="CR32" s="409"/>
      <c r="CS32" s="409"/>
      <c r="CT32" s="409"/>
      <c r="CU32" s="409"/>
      <c r="CV32" s="409"/>
      <c r="CW32" s="409"/>
      <c r="CX32" s="409"/>
      <c r="CY32" s="409"/>
      <c r="CZ32" s="409"/>
      <c r="DA32" s="409"/>
      <c r="DB32" s="409"/>
      <c r="DC32" s="409"/>
      <c r="DD32" s="409"/>
      <c r="DE32" s="409"/>
      <c r="DI32" s="201"/>
    </row>
    <row r="33" spans="1:113" ht="13.5" customHeight="1" x14ac:dyDescent="0.15">
      <c r="A33" s="178"/>
      <c r="B33" s="202"/>
      <c r="C33" s="429" t="s">
        <v>195</v>
      </c>
      <c r="D33" s="429"/>
      <c r="E33" s="394" t="s">
        <v>196</v>
      </c>
      <c r="F33" s="394"/>
      <c r="G33" s="394"/>
      <c r="H33" s="394"/>
      <c r="I33" s="394"/>
      <c r="J33" s="394"/>
      <c r="K33" s="394"/>
      <c r="L33" s="394"/>
      <c r="M33" s="394"/>
      <c r="N33" s="394"/>
      <c r="O33" s="394"/>
      <c r="P33" s="394"/>
      <c r="Q33" s="394"/>
      <c r="R33" s="394"/>
      <c r="S33" s="394"/>
      <c r="T33" s="203"/>
      <c r="U33" s="429" t="s">
        <v>195</v>
      </c>
      <c r="V33" s="429"/>
      <c r="W33" s="394" t="s">
        <v>196</v>
      </c>
      <c r="X33" s="394"/>
      <c r="Y33" s="394"/>
      <c r="Z33" s="394"/>
      <c r="AA33" s="394"/>
      <c r="AB33" s="394"/>
      <c r="AC33" s="394"/>
      <c r="AD33" s="394"/>
      <c r="AE33" s="394"/>
      <c r="AF33" s="394"/>
      <c r="AG33" s="394"/>
      <c r="AH33" s="394"/>
      <c r="AI33" s="394"/>
      <c r="AJ33" s="394"/>
      <c r="AK33" s="394"/>
      <c r="AL33" s="203"/>
      <c r="AM33" s="429" t="s">
        <v>195</v>
      </c>
      <c r="AN33" s="429"/>
      <c r="AO33" s="394" t="s">
        <v>196</v>
      </c>
      <c r="AP33" s="394"/>
      <c r="AQ33" s="394"/>
      <c r="AR33" s="394"/>
      <c r="AS33" s="394"/>
      <c r="AT33" s="394"/>
      <c r="AU33" s="394"/>
      <c r="AV33" s="394"/>
      <c r="AW33" s="394"/>
      <c r="AX33" s="394"/>
      <c r="AY33" s="394"/>
      <c r="AZ33" s="394"/>
      <c r="BA33" s="394"/>
      <c r="BB33" s="394"/>
      <c r="BC33" s="394"/>
      <c r="BD33" s="204"/>
      <c r="BE33" s="394" t="s">
        <v>197</v>
      </c>
      <c r="BF33" s="394"/>
      <c r="BG33" s="394" t="s">
        <v>198</v>
      </c>
      <c r="BH33" s="394"/>
      <c r="BI33" s="394"/>
      <c r="BJ33" s="394"/>
      <c r="BK33" s="394"/>
      <c r="BL33" s="394"/>
      <c r="BM33" s="394"/>
      <c r="BN33" s="394"/>
      <c r="BO33" s="394"/>
      <c r="BP33" s="394"/>
      <c r="BQ33" s="394"/>
      <c r="BR33" s="394"/>
      <c r="BS33" s="394"/>
      <c r="BT33" s="394"/>
      <c r="BU33" s="394"/>
      <c r="BV33" s="204"/>
      <c r="BW33" s="429" t="s">
        <v>197</v>
      </c>
      <c r="BX33" s="429"/>
      <c r="BY33" s="394" t="s">
        <v>199</v>
      </c>
      <c r="BZ33" s="394"/>
      <c r="CA33" s="394"/>
      <c r="CB33" s="394"/>
      <c r="CC33" s="394"/>
      <c r="CD33" s="394"/>
      <c r="CE33" s="394"/>
      <c r="CF33" s="394"/>
      <c r="CG33" s="394"/>
      <c r="CH33" s="394"/>
      <c r="CI33" s="394"/>
      <c r="CJ33" s="394"/>
      <c r="CK33" s="394"/>
      <c r="CL33" s="394"/>
      <c r="CM33" s="394"/>
      <c r="CN33" s="203"/>
      <c r="CO33" s="429" t="s">
        <v>195</v>
      </c>
      <c r="CP33" s="429"/>
      <c r="CQ33" s="394" t="s">
        <v>200</v>
      </c>
      <c r="CR33" s="394"/>
      <c r="CS33" s="394"/>
      <c r="CT33" s="394"/>
      <c r="CU33" s="394"/>
      <c r="CV33" s="394"/>
      <c r="CW33" s="394"/>
      <c r="CX33" s="394"/>
      <c r="CY33" s="394"/>
      <c r="CZ33" s="394"/>
      <c r="DA33" s="394"/>
      <c r="DB33" s="394"/>
      <c r="DC33" s="394"/>
      <c r="DD33" s="394"/>
      <c r="DE33" s="394"/>
      <c r="DF33" s="203"/>
      <c r="DG33" s="594" t="s">
        <v>201</v>
      </c>
      <c r="DH33" s="594"/>
      <c r="DI33" s="205"/>
    </row>
    <row r="34" spans="1:113" ht="32.25" customHeight="1" x14ac:dyDescent="0.15">
      <c r="A34" s="178"/>
      <c r="B34" s="202"/>
      <c r="C34" s="595">
        <f>IF(E34="","",1)</f>
        <v>1</v>
      </c>
      <c r="D34" s="595"/>
      <c r="E34" s="596" t="str">
        <f>IF('各会計、関係団体の財政状況及び健全化判断比率'!B7="","",'各会計、関係団体の財政状況及び健全化判断比率'!B7)</f>
        <v>一般会計</v>
      </c>
      <c r="F34" s="596"/>
      <c r="G34" s="596"/>
      <c r="H34" s="596"/>
      <c r="I34" s="596"/>
      <c r="J34" s="596"/>
      <c r="K34" s="596"/>
      <c r="L34" s="596"/>
      <c r="M34" s="596"/>
      <c r="N34" s="596"/>
      <c r="O34" s="596"/>
      <c r="P34" s="596"/>
      <c r="Q34" s="596"/>
      <c r="R34" s="596"/>
      <c r="S34" s="596"/>
      <c r="T34" s="178"/>
      <c r="U34" s="595">
        <f>IF(W34="","",MAX(C34:D43)+1)</f>
        <v>2</v>
      </c>
      <c r="V34" s="595"/>
      <c r="W34" s="596" t="str">
        <f>IF('各会計、関係団体の財政状況及び健全化判断比率'!B28="","",'各会計、関係団体の財政状況及び健全化判断比率'!B28)</f>
        <v>羽咋市国民健康保険特別会計</v>
      </c>
      <c r="X34" s="596"/>
      <c r="Y34" s="596"/>
      <c r="Z34" s="596"/>
      <c r="AA34" s="596"/>
      <c r="AB34" s="596"/>
      <c r="AC34" s="596"/>
      <c r="AD34" s="596"/>
      <c r="AE34" s="596"/>
      <c r="AF34" s="596"/>
      <c r="AG34" s="596"/>
      <c r="AH34" s="596"/>
      <c r="AI34" s="596"/>
      <c r="AJ34" s="596"/>
      <c r="AK34" s="596"/>
      <c r="AL34" s="178"/>
      <c r="AM34" s="595">
        <f>IF(AO34="","",MAX(C34:D43,U34:V43)+1)</f>
        <v>5</v>
      </c>
      <c r="AN34" s="595"/>
      <c r="AO34" s="596" t="str">
        <f>IF('各会計、関係団体の財政状況及び健全化判断比率'!B31="","",'各会計、関係団体の財政状況及び健全化判断比率'!B31)</f>
        <v>羽咋市水道事業会計</v>
      </c>
      <c r="AP34" s="596"/>
      <c r="AQ34" s="596"/>
      <c r="AR34" s="596"/>
      <c r="AS34" s="596"/>
      <c r="AT34" s="596"/>
      <c r="AU34" s="596"/>
      <c r="AV34" s="596"/>
      <c r="AW34" s="596"/>
      <c r="AX34" s="596"/>
      <c r="AY34" s="596"/>
      <c r="AZ34" s="596"/>
      <c r="BA34" s="596"/>
      <c r="BB34" s="596"/>
      <c r="BC34" s="596"/>
      <c r="BD34" s="178"/>
      <c r="BE34" s="595" t="str">
        <f>IF(BG34="","",MAX(C34:D43,U34:V43,AM34:AN43)+1)</f>
        <v/>
      </c>
      <c r="BF34" s="595"/>
      <c r="BG34" s="596"/>
      <c r="BH34" s="596"/>
      <c r="BI34" s="596"/>
      <c r="BJ34" s="596"/>
      <c r="BK34" s="596"/>
      <c r="BL34" s="596"/>
      <c r="BM34" s="596"/>
      <c r="BN34" s="596"/>
      <c r="BO34" s="596"/>
      <c r="BP34" s="596"/>
      <c r="BQ34" s="596"/>
      <c r="BR34" s="596"/>
      <c r="BS34" s="596"/>
      <c r="BT34" s="596"/>
      <c r="BU34" s="596"/>
      <c r="BV34" s="178"/>
      <c r="BW34" s="595">
        <f>IF(BY34="","",MAX(C34:D43,U34:V43,AM34:AN43,BE34:BF43)+1)</f>
        <v>7</v>
      </c>
      <c r="BX34" s="595"/>
      <c r="BY34" s="596" t="str">
        <f>IF('各会計、関係団体の財政状況及び健全化判断比率'!B68="","",'各会計、関係団体の財政状況及び健全化判断比率'!B68)</f>
        <v>羽咋郡市広域圏事務組合（一般会計）</v>
      </c>
      <c r="BZ34" s="596"/>
      <c r="CA34" s="596"/>
      <c r="CB34" s="596"/>
      <c r="CC34" s="596"/>
      <c r="CD34" s="596"/>
      <c r="CE34" s="596"/>
      <c r="CF34" s="596"/>
      <c r="CG34" s="596"/>
      <c r="CH34" s="596"/>
      <c r="CI34" s="596"/>
      <c r="CJ34" s="596"/>
      <c r="CK34" s="596"/>
      <c r="CL34" s="596"/>
      <c r="CM34" s="596"/>
      <c r="CN34" s="178"/>
      <c r="CO34" s="595">
        <f>IF(CQ34="","",MAX(C34:D43,U34:V43,AM34:AN43,BE34:BF43,BW34:BX43)+1)</f>
        <v>13</v>
      </c>
      <c r="CP34" s="595"/>
      <c r="CQ34" s="596" t="str">
        <f>IF('各会計、関係団体の財政状況及び健全化判断比率'!BS7="","",'各会計、関係団体の財政状況及び健全化判断比率'!BS7)</f>
        <v>羽咋市土地開発公社</v>
      </c>
      <c r="CR34" s="596"/>
      <c r="CS34" s="596"/>
      <c r="CT34" s="596"/>
      <c r="CU34" s="596"/>
      <c r="CV34" s="596"/>
      <c r="CW34" s="596"/>
      <c r="CX34" s="596"/>
      <c r="CY34" s="596"/>
      <c r="CZ34" s="596"/>
      <c r="DA34" s="596"/>
      <c r="DB34" s="596"/>
      <c r="DC34" s="596"/>
      <c r="DD34" s="596"/>
      <c r="DE34" s="596"/>
      <c r="DG34" s="597" t="str">
        <f>IF('各会計、関係団体の財政状況及び健全化判断比率'!BR7="","",'各会計、関係団体の財政状況及び健全化判断比率'!BR7)</f>
        <v/>
      </c>
      <c r="DH34" s="597"/>
      <c r="DI34" s="205"/>
    </row>
    <row r="35" spans="1:113" ht="32.25" customHeight="1" x14ac:dyDescent="0.15">
      <c r="A35" s="178"/>
      <c r="B35" s="202"/>
      <c r="C35" s="595" t="str">
        <f>IF(E35="","",C34+1)</f>
        <v/>
      </c>
      <c r="D35" s="595"/>
      <c r="E35" s="596" t="str">
        <f>IF('各会計、関係団体の財政状況及び健全化判断比率'!B8="","",'各会計、関係団体の財政状況及び健全化判断比率'!B8)</f>
        <v/>
      </c>
      <c r="F35" s="596"/>
      <c r="G35" s="596"/>
      <c r="H35" s="596"/>
      <c r="I35" s="596"/>
      <c r="J35" s="596"/>
      <c r="K35" s="596"/>
      <c r="L35" s="596"/>
      <c r="M35" s="596"/>
      <c r="N35" s="596"/>
      <c r="O35" s="596"/>
      <c r="P35" s="596"/>
      <c r="Q35" s="596"/>
      <c r="R35" s="596"/>
      <c r="S35" s="596"/>
      <c r="T35" s="178"/>
      <c r="U35" s="595">
        <f>IF(W35="","",U34+1)</f>
        <v>3</v>
      </c>
      <c r="V35" s="595"/>
      <c r="W35" s="596" t="str">
        <f>IF('各会計、関係団体の財政状況及び健全化判断比率'!B29="","",'各会計、関係団体の財政状況及び健全化判断比率'!B29)</f>
        <v>羽咋市介護保険特別会計</v>
      </c>
      <c r="X35" s="596"/>
      <c r="Y35" s="596"/>
      <c r="Z35" s="596"/>
      <c r="AA35" s="596"/>
      <c r="AB35" s="596"/>
      <c r="AC35" s="596"/>
      <c r="AD35" s="596"/>
      <c r="AE35" s="596"/>
      <c r="AF35" s="596"/>
      <c r="AG35" s="596"/>
      <c r="AH35" s="596"/>
      <c r="AI35" s="596"/>
      <c r="AJ35" s="596"/>
      <c r="AK35" s="596"/>
      <c r="AL35" s="178"/>
      <c r="AM35" s="595">
        <f t="shared" ref="AM35:AM43" si="0">IF(AO35="","",AM34+1)</f>
        <v>6</v>
      </c>
      <c r="AN35" s="595"/>
      <c r="AO35" s="596" t="str">
        <f>IF('各会計、関係団体の財政状況及び健全化判断比率'!B32="","",'各会計、関係団体の財政状況及び健全化判断比率'!B32)</f>
        <v>羽咋市下水道事業会計</v>
      </c>
      <c r="AP35" s="596"/>
      <c r="AQ35" s="596"/>
      <c r="AR35" s="596"/>
      <c r="AS35" s="596"/>
      <c r="AT35" s="596"/>
      <c r="AU35" s="596"/>
      <c r="AV35" s="596"/>
      <c r="AW35" s="596"/>
      <c r="AX35" s="596"/>
      <c r="AY35" s="596"/>
      <c r="AZ35" s="596"/>
      <c r="BA35" s="596"/>
      <c r="BB35" s="596"/>
      <c r="BC35" s="596"/>
      <c r="BD35" s="178"/>
      <c r="BE35" s="595" t="str">
        <f t="shared" ref="BE35:BE43" si="1">IF(BG35="","",BE34+1)</f>
        <v/>
      </c>
      <c r="BF35" s="595"/>
      <c r="BG35" s="596"/>
      <c r="BH35" s="596"/>
      <c r="BI35" s="596"/>
      <c r="BJ35" s="596"/>
      <c r="BK35" s="596"/>
      <c r="BL35" s="596"/>
      <c r="BM35" s="596"/>
      <c r="BN35" s="596"/>
      <c r="BO35" s="596"/>
      <c r="BP35" s="596"/>
      <c r="BQ35" s="596"/>
      <c r="BR35" s="596"/>
      <c r="BS35" s="596"/>
      <c r="BT35" s="596"/>
      <c r="BU35" s="596"/>
      <c r="BV35" s="178"/>
      <c r="BW35" s="595">
        <f t="shared" ref="BW35:BW43" si="2">IF(BY35="","",BW34+1)</f>
        <v>8</v>
      </c>
      <c r="BX35" s="595"/>
      <c r="BY35" s="596" t="str">
        <f>IF('各会計、関係団体の財政状況及び健全化判断比率'!B69="","",'各会計、関係団体の財政状況及び健全化判断比率'!B69)</f>
        <v>羽咋郡市広域圏事務組合（公立羽咋病院事業特別会計）</v>
      </c>
      <c r="BZ35" s="596"/>
      <c r="CA35" s="596"/>
      <c r="CB35" s="596"/>
      <c r="CC35" s="596"/>
      <c r="CD35" s="596"/>
      <c r="CE35" s="596"/>
      <c r="CF35" s="596"/>
      <c r="CG35" s="596"/>
      <c r="CH35" s="596"/>
      <c r="CI35" s="596"/>
      <c r="CJ35" s="596"/>
      <c r="CK35" s="596"/>
      <c r="CL35" s="596"/>
      <c r="CM35" s="596"/>
      <c r="CN35" s="178"/>
      <c r="CO35" s="595">
        <f t="shared" ref="CO35:CO43" si="3">IF(CQ35="","",CO34+1)</f>
        <v>14</v>
      </c>
      <c r="CP35" s="595"/>
      <c r="CQ35" s="596" t="str">
        <f>IF('各会計、関係団体の財政状況及び健全化判断比率'!BS8="","",'各会計、関係団体の財政状況及び健全化判断比率'!BS8)</f>
        <v>羽咋まちづくり会社</v>
      </c>
      <c r="CR35" s="596"/>
      <c r="CS35" s="596"/>
      <c r="CT35" s="596"/>
      <c r="CU35" s="596"/>
      <c r="CV35" s="596"/>
      <c r="CW35" s="596"/>
      <c r="CX35" s="596"/>
      <c r="CY35" s="596"/>
      <c r="CZ35" s="596"/>
      <c r="DA35" s="596"/>
      <c r="DB35" s="596"/>
      <c r="DC35" s="596"/>
      <c r="DD35" s="596"/>
      <c r="DE35" s="596"/>
      <c r="DG35" s="597" t="str">
        <f>IF('各会計、関係団体の財政状況及び健全化判断比率'!BR8="","",'各会計、関係団体の財政状況及び健全化判断比率'!BR8)</f>
        <v/>
      </c>
      <c r="DH35" s="597"/>
      <c r="DI35" s="205"/>
    </row>
    <row r="36" spans="1:113" ht="32.25" customHeight="1" x14ac:dyDescent="0.15">
      <c r="A36" s="178"/>
      <c r="B36" s="202"/>
      <c r="C36" s="595" t="str">
        <f>IF(E36="","",C35+1)</f>
        <v/>
      </c>
      <c r="D36" s="595"/>
      <c r="E36" s="596" t="str">
        <f>IF('各会計、関係団体の財政状況及び健全化判断比率'!B9="","",'各会計、関係団体の財政状況及び健全化判断比率'!B9)</f>
        <v/>
      </c>
      <c r="F36" s="596"/>
      <c r="G36" s="596"/>
      <c r="H36" s="596"/>
      <c r="I36" s="596"/>
      <c r="J36" s="596"/>
      <c r="K36" s="596"/>
      <c r="L36" s="596"/>
      <c r="M36" s="596"/>
      <c r="N36" s="596"/>
      <c r="O36" s="596"/>
      <c r="P36" s="596"/>
      <c r="Q36" s="596"/>
      <c r="R36" s="596"/>
      <c r="S36" s="596"/>
      <c r="T36" s="178"/>
      <c r="U36" s="595">
        <f t="shared" ref="U36:U43" si="4">IF(W36="","",U35+1)</f>
        <v>4</v>
      </c>
      <c r="V36" s="595"/>
      <c r="W36" s="596" t="str">
        <f>IF('各会計、関係団体の財政状況及び健全化判断比率'!B30="","",'各会計、関係団体の財政状況及び健全化判断比率'!B30)</f>
        <v>羽咋市後期高齢者医療特別会計</v>
      </c>
      <c r="X36" s="596"/>
      <c r="Y36" s="596"/>
      <c r="Z36" s="596"/>
      <c r="AA36" s="596"/>
      <c r="AB36" s="596"/>
      <c r="AC36" s="596"/>
      <c r="AD36" s="596"/>
      <c r="AE36" s="596"/>
      <c r="AF36" s="596"/>
      <c r="AG36" s="596"/>
      <c r="AH36" s="596"/>
      <c r="AI36" s="596"/>
      <c r="AJ36" s="596"/>
      <c r="AK36" s="596"/>
      <c r="AL36" s="178"/>
      <c r="AM36" s="595" t="str">
        <f t="shared" si="0"/>
        <v/>
      </c>
      <c r="AN36" s="595"/>
      <c r="AO36" s="596"/>
      <c r="AP36" s="596"/>
      <c r="AQ36" s="596"/>
      <c r="AR36" s="596"/>
      <c r="AS36" s="596"/>
      <c r="AT36" s="596"/>
      <c r="AU36" s="596"/>
      <c r="AV36" s="596"/>
      <c r="AW36" s="596"/>
      <c r="AX36" s="596"/>
      <c r="AY36" s="596"/>
      <c r="AZ36" s="596"/>
      <c r="BA36" s="596"/>
      <c r="BB36" s="596"/>
      <c r="BC36" s="596"/>
      <c r="BD36" s="178"/>
      <c r="BE36" s="595" t="str">
        <f t="shared" si="1"/>
        <v/>
      </c>
      <c r="BF36" s="595"/>
      <c r="BG36" s="596"/>
      <c r="BH36" s="596"/>
      <c r="BI36" s="596"/>
      <c r="BJ36" s="596"/>
      <c r="BK36" s="596"/>
      <c r="BL36" s="596"/>
      <c r="BM36" s="596"/>
      <c r="BN36" s="596"/>
      <c r="BO36" s="596"/>
      <c r="BP36" s="596"/>
      <c r="BQ36" s="596"/>
      <c r="BR36" s="596"/>
      <c r="BS36" s="596"/>
      <c r="BT36" s="596"/>
      <c r="BU36" s="596"/>
      <c r="BV36" s="178"/>
      <c r="BW36" s="595">
        <f t="shared" si="2"/>
        <v>9</v>
      </c>
      <c r="BX36" s="595"/>
      <c r="BY36" s="596" t="str">
        <f>IF('各会計、関係団体の財政状況及び健全化判断比率'!B70="","",'各会計、関係団体の財政状況及び健全化判断比率'!B70)</f>
        <v>羽咋郡市広域圏事務組合（ふるさと振興事業特別会計）</v>
      </c>
      <c r="BZ36" s="596"/>
      <c r="CA36" s="596"/>
      <c r="CB36" s="596"/>
      <c r="CC36" s="596"/>
      <c r="CD36" s="596"/>
      <c r="CE36" s="596"/>
      <c r="CF36" s="596"/>
      <c r="CG36" s="596"/>
      <c r="CH36" s="596"/>
      <c r="CI36" s="596"/>
      <c r="CJ36" s="596"/>
      <c r="CK36" s="596"/>
      <c r="CL36" s="596"/>
      <c r="CM36" s="596"/>
      <c r="CN36" s="178"/>
      <c r="CO36" s="595" t="str">
        <f t="shared" si="3"/>
        <v/>
      </c>
      <c r="CP36" s="595"/>
      <c r="CQ36" s="596" t="str">
        <f>IF('各会計、関係団体の財政状況及び健全化判断比率'!BS9="","",'各会計、関係団体の財政状況及び健全化判断比率'!BS9)</f>
        <v/>
      </c>
      <c r="CR36" s="596"/>
      <c r="CS36" s="596"/>
      <c r="CT36" s="596"/>
      <c r="CU36" s="596"/>
      <c r="CV36" s="596"/>
      <c r="CW36" s="596"/>
      <c r="CX36" s="596"/>
      <c r="CY36" s="596"/>
      <c r="CZ36" s="596"/>
      <c r="DA36" s="596"/>
      <c r="DB36" s="596"/>
      <c r="DC36" s="596"/>
      <c r="DD36" s="596"/>
      <c r="DE36" s="596"/>
      <c r="DG36" s="597" t="str">
        <f>IF('各会計、関係団体の財政状況及び健全化判断比率'!BR9="","",'各会計、関係団体の財政状況及び健全化判断比率'!BR9)</f>
        <v/>
      </c>
      <c r="DH36" s="597"/>
      <c r="DI36" s="205"/>
    </row>
    <row r="37" spans="1:113" ht="32.25" customHeight="1" x14ac:dyDescent="0.15">
      <c r="A37" s="178"/>
      <c r="B37" s="202"/>
      <c r="C37" s="595" t="str">
        <f>IF(E37="","",C36+1)</f>
        <v/>
      </c>
      <c r="D37" s="595"/>
      <c r="E37" s="596" t="str">
        <f>IF('各会計、関係団体の財政状況及び健全化判断比率'!B10="","",'各会計、関係団体の財政状況及び健全化判断比率'!B10)</f>
        <v/>
      </c>
      <c r="F37" s="596"/>
      <c r="G37" s="596"/>
      <c r="H37" s="596"/>
      <c r="I37" s="596"/>
      <c r="J37" s="596"/>
      <c r="K37" s="596"/>
      <c r="L37" s="596"/>
      <c r="M37" s="596"/>
      <c r="N37" s="596"/>
      <c r="O37" s="596"/>
      <c r="P37" s="596"/>
      <c r="Q37" s="596"/>
      <c r="R37" s="596"/>
      <c r="S37" s="596"/>
      <c r="T37" s="178"/>
      <c r="U37" s="595" t="str">
        <f t="shared" si="4"/>
        <v/>
      </c>
      <c r="V37" s="595"/>
      <c r="W37" s="596"/>
      <c r="X37" s="596"/>
      <c r="Y37" s="596"/>
      <c r="Z37" s="596"/>
      <c r="AA37" s="596"/>
      <c r="AB37" s="596"/>
      <c r="AC37" s="596"/>
      <c r="AD37" s="596"/>
      <c r="AE37" s="596"/>
      <c r="AF37" s="596"/>
      <c r="AG37" s="596"/>
      <c r="AH37" s="596"/>
      <c r="AI37" s="596"/>
      <c r="AJ37" s="596"/>
      <c r="AK37" s="596"/>
      <c r="AL37" s="178"/>
      <c r="AM37" s="595" t="str">
        <f t="shared" si="0"/>
        <v/>
      </c>
      <c r="AN37" s="595"/>
      <c r="AO37" s="596"/>
      <c r="AP37" s="596"/>
      <c r="AQ37" s="596"/>
      <c r="AR37" s="596"/>
      <c r="AS37" s="596"/>
      <c r="AT37" s="596"/>
      <c r="AU37" s="596"/>
      <c r="AV37" s="596"/>
      <c r="AW37" s="596"/>
      <c r="AX37" s="596"/>
      <c r="AY37" s="596"/>
      <c r="AZ37" s="596"/>
      <c r="BA37" s="596"/>
      <c r="BB37" s="596"/>
      <c r="BC37" s="596"/>
      <c r="BD37" s="178"/>
      <c r="BE37" s="595" t="str">
        <f t="shared" si="1"/>
        <v/>
      </c>
      <c r="BF37" s="595"/>
      <c r="BG37" s="596"/>
      <c r="BH37" s="596"/>
      <c r="BI37" s="596"/>
      <c r="BJ37" s="596"/>
      <c r="BK37" s="596"/>
      <c r="BL37" s="596"/>
      <c r="BM37" s="596"/>
      <c r="BN37" s="596"/>
      <c r="BO37" s="596"/>
      <c r="BP37" s="596"/>
      <c r="BQ37" s="596"/>
      <c r="BR37" s="596"/>
      <c r="BS37" s="596"/>
      <c r="BT37" s="596"/>
      <c r="BU37" s="596"/>
      <c r="BV37" s="178"/>
      <c r="BW37" s="595">
        <f t="shared" si="2"/>
        <v>10</v>
      </c>
      <c r="BX37" s="595"/>
      <c r="BY37" s="596" t="str">
        <f>IF('各会計、関係団体の財政状況及び健全化判断比率'!B71="","",'各会計、関係団体の財政状況及び健全化判断比率'!B71)</f>
        <v>石川県後期高齢者医療特別会計(一般会計）</v>
      </c>
      <c r="BZ37" s="596"/>
      <c r="CA37" s="596"/>
      <c r="CB37" s="596"/>
      <c r="CC37" s="596"/>
      <c r="CD37" s="596"/>
      <c r="CE37" s="596"/>
      <c r="CF37" s="596"/>
      <c r="CG37" s="596"/>
      <c r="CH37" s="596"/>
      <c r="CI37" s="596"/>
      <c r="CJ37" s="596"/>
      <c r="CK37" s="596"/>
      <c r="CL37" s="596"/>
      <c r="CM37" s="596"/>
      <c r="CN37" s="178"/>
      <c r="CO37" s="595" t="str">
        <f t="shared" si="3"/>
        <v/>
      </c>
      <c r="CP37" s="595"/>
      <c r="CQ37" s="596" t="str">
        <f>IF('各会計、関係団体の財政状況及び健全化判断比率'!BS10="","",'各会計、関係団体の財政状況及び健全化判断比率'!BS10)</f>
        <v/>
      </c>
      <c r="CR37" s="596"/>
      <c r="CS37" s="596"/>
      <c r="CT37" s="596"/>
      <c r="CU37" s="596"/>
      <c r="CV37" s="596"/>
      <c r="CW37" s="596"/>
      <c r="CX37" s="596"/>
      <c r="CY37" s="596"/>
      <c r="CZ37" s="596"/>
      <c r="DA37" s="596"/>
      <c r="DB37" s="596"/>
      <c r="DC37" s="596"/>
      <c r="DD37" s="596"/>
      <c r="DE37" s="596"/>
      <c r="DG37" s="597" t="str">
        <f>IF('各会計、関係団体の財政状況及び健全化判断比率'!BR10="","",'各会計、関係団体の財政状況及び健全化判断比率'!BR10)</f>
        <v/>
      </c>
      <c r="DH37" s="597"/>
      <c r="DI37" s="205"/>
    </row>
    <row r="38" spans="1:113" ht="32.25" customHeight="1" x14ac:dyDescent="0.15">
      <c r="A38" s="178"/>
      <c r="B38" s="202"/>
      <c r="C38" s="595" t="str">
        <f t="shared" ref="C38:C43" si="5">IF(E38="","",C37+1)</f>
        <v/>
      </c>
      <c r="D38" s="595"/>
      <c r="E38" s="596" t="str">
        <f>IF('各会計、関係団体の財政状況及び健全化判断比率'!B11="","",'各会計、関係団体の財政状況及び健全化判断比率'!B11)</f>
        <v/>
      </c>
      <c r="F38" s="596"/>
      <c r="G38" s="596"/>
      <c r="H38" s="596"/>
      <c r="I38" s="596"/>
      <c r="J38" s="596"/>
      <c r="K38" s="596"/>
      <c r="L38" s="596"/>
      <c r="M38" s="596"/>
      <c r="N38" s="596"/>
      <c r="O38" s="596"/>
      <c r="P38" s="596"/>
      <c r="Q38" s="596"/>
      <c r="R38" s="596"/>
      <c r="S38" s="596"/>
      <c r="T38" s="178"/>
      <c r="U38" s="595" t="str">
        <f t="shared" si="4"/>
        <v/>
      </c>
      <c r="V38" s="595"/>
      <c r="W38" s="596"/>
      <c r="X38" s="596"/>
      <c r="Y38" s="596"/>
      <c r="Z38" s="596"/>
      <c r="AA38" s="596"/>
      <c r="AB38" s="596"/>
      <c r="AC38" s="596"/>
      <c r="AD38" s="596"/>
      <c r="AE38" s="596"/>
      <c r="AF38" s="596"/>
      <c r="AG38" s="596"/>
      <c r="AH38" s="596"/>
      <c r="AI38" s="596"/>
      <c r="AJ38" s="596"/>
      <c r="AK38" s="596"/>
      <c r="AL38" s="178"/>
      <c r="AM38" s="595" t="str">
        <f t="shared" si="0"/>
        <v/>
      </c>
      <c r="AN38" s="595"/>
      <c r="AO38" s="596"/>
      <c r="AP38" s="596"/>
      <c r="AQ38" s="596"/>
      <c r="AR38" s="596"/>
      <c r="AS38" s="596"/>
      <c r="AT38" s="596"/>
      <c r="AU38" s="596"/>
      <c r="AV38" s="596"/>
      <c r="AW38" s="596"/>
      <c r="AX38" s="596"/>
      <c r="AY38" s="596"/>
      <c r="AZ38" s="596"/>
      <c r="BA38" s="596"/>
      <c r="BB38" s="596"/>
      <c r="BC38" s="596"/>
      <c r="BD38" s="178"/>
      <c r="BE38" s="595" t="str">
        <f t="shared" si="1"/>
        <v/>
      </c>
      <c r="BF38" s="595"/>
      <c r="BG38" s="596"/>
      <c r="BH38" s="596"/>
      <c r="BI38" s="596"/>
      <c r="BJ38" s="596"/>
      <c r="BK38" s="596"/>
      <c r="BL38" s="596"/>
      <c r="BM38" s="596"/>
      <c r="BN38" s="596"/>
      <c r="BO38" s="596"/>
      <c r="BP38" s="596"/>
      <c r="BQ38" s="596"/>
      <c r="BR38" s="596"/>
      <c r="BS38" s="596"/>
      <c r="BT38" s="596"/>
      <c r="BU38" s="596"/>
      <c r="BV38" s="178"/>
      <c r="BW38" s="595">
        <f t="shared" si="2"/>
        <v>11</v>
      </c>
      <c r="BX38" s="595"/>
      <c r="BY38" s="596" t="str">
        <f>IF('各会計、関係団体の財政状況及び健全化判断比率'!B72="","",'各会計、関係団体の財政状況及び健全化判断比率'!B72)</f>
        <v>石川県後期高齢者医療特別会計(後期高齢者医療特別会計）</v>
      </c>
      <c r="BZ38" s="596"/>
      <c r="CA38" s="596"/>
      <c r="CB38" s="596"/>
      <c r="CC38" s="596"/>
      <c r="CD38" s="596"/>
      <c r="CE38" s="596"/>
      <c r="CF38" s="596"/>
      <c r="CG38" s="596"/>
      <c r="CH38" s="596"/>
      <c r="CI38" s="596"/>
      <c r="CJ38" s="596"/>
      <c r="CK38" s="596"/>
      <c r="CL38" s="596"/>
      <c r="CM38" s="596"/>
      <c r="CN38" s="178"/>
      <c r="CO38" s="595" t="str">
        <f t="shared" si="3"/>
        <v/>
      </c>
      <c r="CP38" s="595"/>
      <c r="CQ38" s="596" t="str">
        <f>IF('各会計、関係団体の財政状況及び健全化判断比率'!BS11="","",'各会計、関係団体の財政状況及び健全化判断比率'!BS11)</f>
        <v/>
      </c>
      <c r="CR38" s="596"/>
      <c r="CS38" s="596"/>
      <c r="CT38" s="596"/>
      <c r="CU38" s="596"/>
      <c r="CV38" s="596"/>
      <c r="CW38" s="596"/>
      <c r="CX38" s="596"/>
      <c r="CY38" s="596"/>
      <c r="CZ38" s="596"/>
      <c r="DA38" s="596"/>
      <c r="DB38" s="596"/>
      <c r="DC38" s="596"/>
      <c r="DD38" s="596"/>
      <c r="DE38" s="596"/>
      <c r="DG38" s="597" t="str">
        <f>IF('各会計、関係団体の財政状況及び健全化判断比率'!BR11="","",'各会計、関係団体の財政状況及び健全化判断比率'!BR11)</f>
        <v/>
      </c>
      <c r="DH38" s="597"/>
      <c r="DI38" s="205"/>
    </row>
    <row r="39" spans="1:113" ht="32.25" customHeight="1" x14ac:dyDescent="0.15">
      <c r="A39" s="178"/>
      <c r="B39" s="202"/>
      <c r="C39" s="595" t="str">
        <f t="shared" si="5"/>
        <v/>
      </c>
      <c r="D39" s="595"/>
      <c r="E39" s="596" t="str">
        <f>IF('各会計、関係団体の財政状況及び健全化判断比率'!B12="","",'各会計、関係団体の財政状況及び健全化判断比率'!B12)</f>
        <v/>
      </c>
      <c r="F39" s="596"/>
      <c r="G39" s="596"/>
      <c r="H39" s="596"/>
      <c r="I39" s="596"/>
      <c r="J39" s="596"/>
      <c r="K39" s="596"/>
      <c r="L39" s="596"/>
      <c r="M39" s="596"/>
      <c r="N39" s="596"/>
      <c r="O39" s="596"/>
      <c r="P39" s="596"/>
      <c r="Q39" s="596"/>
      <c r="R39" s="596"/>
      <c r="S39" s="596"/>
      <c r="T39" s="178"/>
      <c r="U39" s="595" t="str">
        <f t="shared" si="4"/>
        <v/>
      </c>
      <c r="V39" s="595"/>
      <c r="W39" s="596"/>
      <c r="X39" s="596"/>
      <c r="Y39" s="596"/>
      <c r="Z39" s="596"/>
      <c r="AA39" s="596"/>
      <c r="AB39" s="596"/>
      <c r="AC39" s="596"/>
      <c r="AD39" s="596"/>
      <c r="AE39" s="596"/>
      <c r="AF39" s="596"/>
      <c r="AG39" s="596"/>
      <c r="AH39" s="596"/>
      <c r="AI39" s="596"/>
      <c r="AJ39" s="596"/>
      <c r="AK39" s="596"/>
      <c r="AL39" s="178"/>
      <c r="AM39" s="595" t="str">
        <f t="shared" si="0"/>
        <v/>
      </c>
      <c r="AN39" s="595"/>
      <c r="AO39" s="596"/>
      <c r="AP39" s="596"/>
      <c r="AQ39" s="596"/>
      <c r="AR39" s="596"/>
      <c r="AS39" s="596"/>
      <c r="AT39" s="596"/>
      <c r="AU39" s="596"/>
      <c r="AV39" s="596"/>
      <c r="AW39" s="596"/>
      <c r="AX39" s="596"/>
      <c r="AY39" s="596"/>
      <c r="AZ39" s="596"/>
      <c r="BA39" s="596"/>
      <c r="BB39" s="596"/>
      <c r="BC39" s="596"/>
      <c r="BD39" s="178"/>
      <c r="BE39" s="595" t="str">
        <f t="shared" si="1"/>
        <v/>
      </c>
      <c r="BF39" s="595"/>
      <c r="BG39" s="596"/>
      <c r="BH39" s="596"/>
      <c r="BI39" s="596"/>
      <c r="BJ39" s="596"/>
      <c r="BK39" s="596"/>
      <c r="BL39" s="596"/>
      <c r="BM39" s="596"/>
      <c r="BN39" s="596"/>
      <c r="BO39" s="596"/>
      <c r="BP39" s="596"/>
      <c r="BQ39" s="596"/>
      <c r="BR39" s="596"/>
      <c r="BS39" s="596"/>
      <c r="BT39" s="596"/>
      <c r="BU39" s="596"/>
      <c r="BV39" s="178"/>
      <c r="BW39" s="595">
        <f t="shared" si="2"/>
        <v>12</v>
      </c>
      <c r="BX39" s="595"/>
      <c r="BY39" s="596" t="str">
        <f>IF('各会計、関係団体の財政状況及び健全化判断比率'!B73="","",'各会計、関係団体の財政状況及び健全化判断比率'!B73)</f>
        <v>石川県市町村消防団員等公務災害補償等組合（一般会計）</v>
      </c>
      <c r="BZ39" s="596"/>
      <c r="CA39" s="596"/>
      <c r="CB39" s="596"/>
      <c r="CC39" s="596"/>
      <c r="CD39" s="596"/>
      <c r="CE39" s="596"/>
      <c r="CF39" s="596"/>
      <c r="CG39" s="596"/>
      <c r="CH39" s="596"/>
      <c r="CI39" s="596"/>
      <c r="CJ39" s="596"/>
      <c r="CK39" s="596"/>
      <c r="CL39" s="596"/>
      <c r="CM39" s="596"/>
      <c r="CN39" s="178"/>
      <c r="CO39" s="595" t="str">
        <f t="shared" si="3"/>
        <v/>
      </c>
      <c r="CP39" s="595"/>
      <c r="CQ39" s="596" t="str">
        <f>IF('各会計、関係団体の財政状況及び健全化判断比率'!BS12="","",'各会計、関係団体の財政状況及び健全化判断比率'!BS12)</f>
        <v/>
      </c>
      <c r="CR39" s="596"/>
      <c r="CS39" s="596"/>
      <c r="CT39" s="596"/>
      <c r="CU39" s="596"/>
      <c r="CV39" s="596"/>
      <c r="CW39" s="596"/>
      <c r="CX39" s="596"/>
      <c r="CY39" s="596"/>
      <c r="CZ39" s="596"/>
      <c r="DA39" s="596"/>
      <c r="DB39" s="596"/>
      <c r="DC39" s="596"/>
      <c r="DD39" s="596"/>
      <c r="DE39" s="596"/>
      <c r="DG39" s="597" t="str">
        <f>IF('各会計、関係団体の財政状況及び健全化判断比率'!BR12="","",'各会計、関係団体の財政状況及び健全化判断比率'!BR12)</f>
        <v/>
      </c>
      <c r="DH39" s="597"/>
      <c r="DI39" s="205"/>
    </row>
    <row r="40" spans="1:113" ht="32.25" customHeight="1" x14ac:dyDescent="0.15">
      <c r="A40" s="178"/>
      <c r="B40" s="202"/>
      <c r="C40" s="595" t="str">
        <f t="shared" si="5"/>
        <v/>
      </c>
      <c r="D40" s="595"/>
      <c r="E40" s="596" t="str">
        <f>IF('各会計、関係団体の財政状況及び健全化判断比率'!B13="","",'各会計、関係団体の財政状況及び健全化判断比率'!B13)</f>
        <v/>
      </c>
      <c r="F40" s="596"/>
      <c r="G40" s="596"/>
      <c r="H40" s="596"/>
      <c r="I40" s="596"/>
      <c r="J40" s="596"/>
      <c r="K40" s="596"/>
      <c r="L40" s="596"/>
      <c r="M40" s="596"/>
      <c r="N40" s="596"/>
      <c r="O40" s="596"/>
      <c r="P40" s="596"/>
      <c r="Q40" s="596"/>
      <c r="R40" s="596"/>
      <c r="S40" s="596"/>
      <c r="T40" s="178"/>
      <c r="U40" s="595" t="str">
        <f t="shared" si="4"/>
        <v/>
      </c>
      <c r="V40" s="595"/>
      <c r="W40" s="596"/>
      <c r="X40" s="596"/>
      <c r="Y40" s="596"/>
      <c r="Z40" s="596"/>
      <c r="AA40" s="596"/>
      <c r="AB40" s="596"/>
      <c r="AC40" s="596"/>
      <c r="AD40" s="596"/>
      <c r="AE40" s="596"/>
      <c r="AF40" s="596"/>
      <c r="AG40" s="596"/>
      <c r="AH40" s="596"/>
      <c r="AI40" s="596"/>
      <c r="AJ40" s="596"/>
      <c r="AK40" s="596"/>
      <c r="AL40" s="178"/>
      <c r="AM40" s="595" t="str">
        <f t="shared" si="0"/>
        <v/>
      </c>
      <c r="AN40" s="595"/>
      <c r="AO40" s="596"/>
      <c r="AP40" s="596"/>
      <c r="AQ40" s="596"/>
      <c r="AR40" s="596"/>
      <c r="AS40" s="596"/>
      <c r="AT40" s="596"/>
      <c r="AU40" s="596"/>
      <c r="AV40" s="596"/>
      <c r="AW40" s="596"/>
      <c r="AX40" s="596"/>
      <c r="AY40" s="596"/>
      <c r="AZ40" s="596"/>
      <c r="BA40" s="596"/>
      <c r="BB40" s="596"/>
      <c r="BC40" s="596"/>
      <c r="BD40" s="178"/>
      <c r="BE40" s="595" t="str">
        <f t="shared" si="1"/>
        <v/>
      </c>
      <c r="BF40" s="595"/>
      <c r="BG40" s="596"/>
      <c r="BH40" s="596"/>
      <c r="BI40" s="596"/>
      <c r="BJ40" s="596"/>
      <c r="BK40" s="596"/>
      <c r="BL40" s="596"/>
      <c r="BM40" s="596"/>
      <c r="BN40" s="596"/>
      <c r="BO40" s="596"/>
      <c r="BP40" s="596"/>
      <c r="BQ40" s="596"/>
      <c r="BR40" s="596"/>
      <c r="BS40" s="596"/>
      <c r="BT40" s="596"/>
      <c r="BU40" s="596"/>
      <c r="BV40" s="178"/>
      <c r="BW40" s="595" t="str">
        <f t="shared" si="2"/>
        <v/>
      </c>
      <c r="BX40" s="595"/>
      <c r="BY40" s="596" t="str">
        <f>IF('各会計、関係団体の財政状況及び健全化判断比率'!B74="","",'各会計、関係団体の財政状況及び健全化判断比率'!B74)</f>
        <v/>
      </c>
      <c r="BZ40" s="596"/>
      <c r="CA40" s="596"/>
      <c r="CB40" s="596"/>
      <c r="CC40" s="596"/>
      <c r="CD40" s="596"/>
      <c r="CE40" s="596"/>
      <c r="CF40" s="596"/>
      <c r="CG40" s="596"/>
      <c r="CH40" s="596"/>
      <c r="CI40" s="596"/>
      <c r="CJ40" s="596"/>
      <c r="CK40" s="596"/>
      <c r="CL40" s="596"/>
      <c r="CM40" s="596"/>
      <c r="CN40" s="178"/>
      <c r="CO40" s="595" t="str">
        <f t="shared" si="3"/>
        <v/>
      </c>
      <c r="CP40" s="595"/>
      <c r="CQ40" s="596" t="str">
        <f>IF('各会計、関係団体の財政状況及び健全化判断比率'!BS13="","",'各会計、関係団体の財政状況及び健全化判断比率'!BS13)</f>
        <v/>
      </c>
      <c r="CR40" s="596"/>
      <c r="CS40" s="596"/>
      <c r="CT40" s="596"/>
      <c r="CU40" s="596"/>
      <c r="CV40" s="596"/>
      <c r="CW40" s="596"/>
      <c r="CX40" s="596"/>
      <c r="CY40" s="596"/>
      <c r="CZ40" s="596"/>
      <c r="DA40" s="596"/>
      <c r="DB40" s="596"/>
      <c r="DC40" s="596"/>
      <c r="DD40" s="596"/>
      <c r="DE40" s="596"/>
      <c r="DG40" s="597" t="str">
        <f>IF('各会計、関係団体の財政状況及び健全化判断比率'!BR13="","",'各会計、関係団体の財政状況及び健全化判断比率'!BR13)</f>
        <v/>
      </c>
      <c r="DH40" s="597"/>
      <c r="DI40" s="205"/>
    </row>
    <row r="41" spans="1:113" ht="32.25" customHeight="1" x14ac:dyDescent="0.15">
      <c r="A41" s="178"/>
      <c r="B41" s="202"/>
      <c r="C41" s="595" t="str">
        <f t="shared" si="5"/>
        <v/>
      </c>
      <c r="D41" s="595"/>
      <c r="E41" s="596" t="str">
        <f>IF('各会計、関係団体の財政状況及び健全化判断比率'!B14="","",'各会計、関係団体の財政状況及び健全化判断比率'!B14)</f>
        <v/>
      </c>
      <c r="F41" s="596"/>
      <c r="G41" s="596"/>
      <c r="H41" s="596"/>
      <c r="I41" s="596"/>
      <c r="J41" s="596"/>
      <c r="K41" s="596"/>
      <c r="L41" s="596"/>
      <c r="M41" s="596"/>
      <c r="N41" s="596"/>
      <c r="O41" s="596"/>
      <c r="P41" s="596"/>
      <c r="Q41" s="596"/>
      <c r="R41" s="596"/>
      <c r="S41" s="596"/>
      <c r="T41" s="178"/>
      <c r="U41" s="595" t="str">
        <f t="shared" si="4"/>
        <v/>
      </c>
      <c r="V41" s="595"/>
      <c r="W41" s="596"/>
      <c r="X41" s="596"/>
      <c r="Y41" s="596"/>
      <c r="Z41" s="596"/>
      <c r="AA41" s="596"/>
      <c r="AB41" s="596"/>
      <c r="AC41" s="596"/>
      <c r="AD41" s="596"/>
      <c r="AE41" s="596"/>
      <c r="AF41" s="596"/>
      <c r="AG41" s="596"/>
      <c r="AH41" s="596"/>
      <c r="AI41" s="596"/>
      <c r="AJ41" s="596"/>
      <c r="AK41" s="596"/>
      <c r="AL41" s="178"/>
      <c r="AM41" s="595" t="str">
        <f t="shared" si="0"/>
        <v/>
      </c>
      <c r="AN41" s="595"/>
      <c r="AO41" s="596"/>
      <c r="AP41" s="596"/>
      <c r="AQ41" s="596"/>
      <c r="AR41" s="596"/>
      <c r="AS41" s="596"/>
      <c r="AT41" s="596"/>
      <c r="AU41" s="596"/>
      <c r="AV41" s="596"/>
      <c r="AW41" s="596"/>
      <c r="AX41" s="596"/>
      <c r="AY41" s="596"/>
      <c r="AZ41" s="596"/>
      <c r="BA41" s="596"/>
      <c r="BB41" s="596"/>
      <c r="BC41" s="596"/>
      <c r="BD41" s="178"/>
      <c r="BE41" s="595" t="str">
        <f t="shared" si="1"/>
        <v/>
      </c>
      <c r="BF41" s="595"/>
      <c r="BG41" s="596"/>
      <c r="BH41" s="596"/>
      <c r="BI41" s="596"/>
      <c r="BJ41" s="596"/>
      <c r="BK41" s="596"/>
      <c r="BL41" s="596"/>
      <c r="BM41" s="596"/>
      <c r="BN41" s="596"/>
      <c r="BO41" s="596"/>
      <c r="BP41" s="596"/>
      <c r="BQ41" s="596"/>
      <c r="BR41" s="596"/>
      <c r="BS41" s="596"/>
      <c r="BT41" s="596"/>
      <c r="BU41" s="596"/>
      <c r="BV41" s="178"/>
      <c r="BW41" s="595" t="str">
        <f t="shared" si="2"/>
        <v/>
      </c>
      <c r="BX41" s="595"/>
      <c r="BY41" s="596" t="str">
        <f>IF('各会計、関係団体の財政状況及び健全化判断比率'!B75="","",'各会計、関係団体の財政状況及び健全化判断比率'!B75)</f>
        <v/>
      </c>
      <c r="BZ41" s="596"/>
      <c r="CA41" s="596"/>
      <c r="CB41" s="596"/>
      <c r="CC41" s="596"/>
      <c r="CD41" s="596"/>
      <c r="CE41" s="596"/>
      <c r="CF41" s="596"/>
      <c r="CG41" s="596"/>
      <c r="CH41" s="596"/>
      <c r="CI41" s="596"/>
      <c r="CJ41" s="596"/>
      <c r="CK41" s="596"/>
      <c r="CL41" s="596"/>
      <c r="CM41" s="596"/>
      <c r="CN41" s="178"/>
      <c r="CO41" s="595" t="str">
        <f t="shared" si="3"/>
        <v/>
      </c>
      <c r="CP41" s="595"/>
      <c r="CQ41" s="596" t="str">
        <f>IF('各会計、関係団体の財政状況及び健全化判断比率'!BS14="","",'各会計、関係団体の財政状況及び健全化判断比率'!BS14)</f>
        <v/>
      </c>
      <c r="CR41" s="596"/>
      <c r="CS41" s="596"/>
      <c r="CT41" s="596"/>
      <c r="CU41" s="596"/>
      <c r="CV41" s="596"/>
      <c r="CW41" s="596"/>
      <c r="CX41" s="596"/>
      <c r="CY41" s="596"/>
      <c r="CZ41" s="596"/>
      <c r="DA41" s="596"/>
      <c r="DB41" s="596"/>
      <c r="DC41" s="596"/>
      <c r="DD41" s="596"/>
      <c r="DE41" s="596"/>
      <c r="DG41" s="597" t="str">
        <f>IF('各会計、関係団体の財政状況及び健全化判断比率'!BR14="","",'各会計、関係団体の財政状況及び健全化判断比率'!BR14)</f>
        <v/>
      </c>
      <c r="DH41" s="597"/>
      <c r="DI41" s="205"/>
    </row>
    <row r="42" spans="1:113" ht="32.25" customHeight="1" x14ac:dyDescent="0.15">
      <c r="B42" s="202"/>
      <c r="C42" s="595" t="str">
        <f t="shared" si="5"/>
        <v/>
      </c>
      <c r="D42" s="595"/>
      <c r="E42" s="596" t="str">
        <f>IF('各会計、関係団体の財政状況及び健全化判断比率'!B15="","",'各会計、関係団体の財政状況及び健全化判断比率'!B15)</f>
        <v/>
      </c>
      <c r="F42" s="596"/>
      <c r="G42" s="596"/>
      <c r="H42" s="596"/>
      <c r="I42" s="596"/>
      <c r="J42" s="596"/>
      <c r="K42" s="596"/>
      <c r="L42" s="596"/>
      <c r="M42" s="596"/>
      <c r="N42" s="596"/>
      <c r="O42" s="596"/>
      <c r="P42" s="596"/>
      <c r="Q42" s="596"/>
      <c r="R42" s="596"/>
      <c r="S42" s="596"/>
      <c r="T42" s="178"/>
      <c r="U42" s="595" t="str">
        <f t="shared" si="4"/>
        <v/>
      </c>
      <c r="V42" s="595"/>
      <c r="W42" s="596"/>
      <c r="X42" s="596"/>
      <c r="Y42" s="596"/>
      <c r="Z42" s="596"/>
      <c r="AA42" s="596"/>
      <c r="AB42" s="596"/>
      <c r="AC42" s="596"/>
      <c r="AD42" s="596"/>
      <c r="AE42" s="596"/>
      <c r="AF42" s="596"/>
      <c r="AG42" s="596"/>
      <c r="AH42" s="596"/>
      <c r="AI42" s="596"/>
      <c r="AJ42" s="596"/>
      <c r="AK42" s="596"/>
      <c r="AL42" s="178"/>
      <c r="AM42" s="595" t="str">
        <f t="shared" si="0"/>
        <v/>
      </c>
      <c r="AN42" s="595"/>
      <c r="AO42" s="596"/>
      <c r="AP42" s="596"/>
      <c r="AQ42" s="596"/>
      <c r="AR42" s="596"/>
      <c r="AS42" s="596"/>
      <c r="AT42" s="596"/>
      <c r="AU42" s="596"/>
      <c r="AV42" s="596"/>
      <c r="AW42" s="596"/>
      <c r="AX42" s="596"/>
      <c r="AY42" s="596"/>
      <c r="AZ42" s="596"/>
      <c r="BA42" s="596"/>
      <c r="BB42" s="596"/>
      <c r="BC42" s="596"/>
      <c r="BD42" s="178"/>
      <c r="BE42" s="595" t="str">
        <f t="shared" si="1"/>
        <v/>
      </c>
      <c r="BF42" s="595"/>
      <c r="BG42" s="596"/>
      <c r="BH42" s="596"/>
      <c r="BI42" s="596"/>
      <c r="BJ42" s="596"/>
      <c r="BK42" s="596"/>
      <c r="BL42" s="596"/>
      <c r="BM42" s="596"/>
      <c r="BN42" s="596"/>
      <c r="BO42" s="596"/>
      <c r="BP42" s="596"/>
      <c r="BQ42" s="596"/>
      <c r="BR42" s="596"/>
      <c r="BS42" s="596"/>
      <c r="BT42" s="596"/>
      <c r="BU42" s="596"/>
      <c r="BV42" s="178"/>
      <c r="BW42" s="595" t="str">
        <f t="shared" si="2"/>
        <v/>
      </c>
      <c r="BX42" s="595"/>
      <c r="BY42" s="596" t="str">
        <f>IF('各会計、関係団体の財政状況及び健全化判断比率'!B76="","",'各会計、関係団体の財政状況及び健全化判断比率'!B76)</f>
        <v/>
      </c>
      <c r="BZ42" s="596"/>
      <c r="CA42" s="596"/>
      <c r="CB42" s="596"/>
      <c r="CC42" s="596"/>
      <c r="CD42" s="596"/>
      <c r="CE42" s="596"/>
      <c r="CF42" s="596"/>
      <c r="CG42" s="596"/>
      <c r="CH42" s="596"/>
      <c r="CI42" s="596"/>
      <c r="CJ42" s="596"/>
      <c r="CK42" s="596"/>
      <c r="CL42" s="596"/>
      <c r="CM42" s="596"/>
      <c r="CN42" s="178"/>
      <c r="CO42" s="595" t="str">
        <f t="shared" si="3"/>
        <v/>
      </c>
      <c r="CP42" s="595"/>
      <c r="CQ42" s="596" t="str">
        <f>IF('各会計、関係団体の財政状況及び健全化判断比率'!BS15="","",'各会計、関係団体の財政状況及び健全化判断比率'!BS15)</f>
        <v/>
      </c>
      <c r="CR42" s="596"/>
      <c r="CS42" s="596"/>
      <c r="CT42" s="596"/>
      <c r="CU42" s="596"/>
      <c r="CV42" s="596"/>
      <c r="CW42" s="596"/>
      <c r="CX42" s="596"/>
      <c r="CY42" s="596"/>
      <c r="CZ42" s="596"/>
      <c r="DA42" s="596"/>
      <c r="DB42" s="596"/>
      <c r="DC42" s="596"/>
      <c r="DD42" s="596"/>
      <c r="DE42" s="596"/>
      <c r="DG42" s="597" t="str">
        <f>IF('各会計、関係団体の財政状況及び健全化判断比率'!BR15="","",'各会計、関係団体の財政状況及び健全化判断比率'!BR15)</f>
        <v/>
      </c>
      <c r="DH42" s="597"/>
      <c r="DI42" s="205"/>
    </row>
    <row r="43" spans="1:113" ht="32.25" customHeight="1" x14ac:dyDescent="0.15">
      <c r="B43" s="202"/>
      <c r="C43" s="595" t="str">
        <f t="shared" si="5"/>
        <v/>
      </c>
      <c r="D43" s="595"/>
      <c r="E43" s="596" t="str">
        <f>IF('各会計、関係団体の財政状況及び健全化判断比率'!B16="","",'各会計、関係団体の財政状況及び健全化判断比率'!B16)</f>
        <v/>
      </c>
      <c r="F43" s="596"/>
      <c r="G43" s="596"/>
      <c r="H43" s="596"/>
      <c r="I43" s="596"/>
      <c r="J43" s="596"/>
      <c r="K43" s="596"/>
      <c r="L43" s="596"/>
      <c r="M43" s="596"/>
      <c r="N43" s="596"/>
      <c r="O43" s="596"/>
      <c r="P43" s="596"/>
      <c r="Q43" s="596"/>
      <c r="R43" s="596"/>
      <c r="S43" s="596"/>
      <c r="T43" s="178"/>
      <c r="U43" s="595" t="str">
        <f t="shared" si="4"/>
        <v/>
      </c>
      <c r="V43" s="595"/>
      <c r="W43" s="596"/>
      <c r="X43" s="596"/>
      <c r="Y43" s="596"/>
      <c r="Z43" s="596"/>
      <c r="AA43" s="596"/>
      <c r="AB43" s="596"/>
      <c r="AC43" s="596"/>
      <c r="AD43" s="596"/>
      <c r="AE43" s="596"/>
      <c r="AF43" s="596"/>
      <c r="AG43" s="596"/>
      <c r="AH43" s="596"/>
      <c r="AI43" s="596"/>
      <c r="AJ43" s="596"/>
      <c r="AK43" s="596"/>
      <c r="AL43" s="178"/>
      <c r="AM43" s="595" t="str">
        <f t="shared" si="0"/>
        <v/>
      </c>
      <c r="AN43" s="595"/>
      <c r="AO43" s="596"/>
      <c r="AP43" s="596"/>
      <c r="AQ43" s="596"/>
      <c r="AR43" s="596"/>
      <c r="AS43" s="596"/>
      <c r="AT43" s="596"/>
      <c r="AU43" s="596"/>
      <c r="AV43" s="596"/>
      <c r="AW43" s="596"/>
      <c r="AX43" s="596"/>
      <c r="AY43" s="596"/>
      <c r="AZ43" s="596"/>
      <c r="BA43" s="596"/>
      <c r="BB43" s="596"/>
      <c r="BC43" s="596"/>
      <c r="BD43" s="178"/>
      <c r="BE43" s="595" t="str">
        <f t="shared" si="1"/>
        <v/>
      </c>
      <c r="BF43" s="595"/>
      <c r="BG43" s="596"/>
      <c r="BH43" s="596"/>
      <c r="BI43" s="596"/>
      <c r="BJ43" s="596"/>
      <c r="BK43" s="596"/>
      <c r="BL43" s="596"/>
      <c r="BM43" s="596"/>
      <c r="BN43" s="596"/>
      <c r="BO43" s="596"/>
      <c r="BP43" s="596"/>
      <c r="BQ43" s="596"/>
      <c r="BR43" s="596"/>
      <c r="BS43" s="596"/>
      <c r="BT43" s="596"/>
      <c r="BU43" s="596"/>
      <c r="BV43" s="178"/>
      <c r="BW43" s="595" t="str">
        <f t="shared" si="2"/>
        <v/>
      </c>
      <c r="BX43" s="595"/>
      <c r="BY43" s="596" t="str">
        <f>IF('各会計、関係団体の財政状況及び健全化判断比率'!B77="","",'各会計、関係団体の財政状況及び健全化判断比率'!B77)</f>
        <v/>
      </c>
      <c r="BZ43" s="596"/>
      <c r="CA43" s="596"/>
      <c r="CB43" s="596"/>
      <c r="CC43" s="596"/>
      <c r="CD43" s="596"/>
      <c r="CE43" s="596"/>
      <c r="CF43" s="596"/>
      <c r="CG43" s="596"/>
      <c r="CH43" s="596"/>
      <c r="CI43" s="596"/>
      <c r="CJ43" s="596"/>
      <c r="CK43" s="596"/>
      <c r="CL43" s="596"/>
      <c r="CM43" s="596"/>
      <c r="CN43" s="178"/>
      <c r="CO43" s="595" t="str">
        <f t="shared" si="3"/>
        <v/>
      </c>
      <c r="CP43" s="595"/>
      <c r="CQ43" s="596" t="str">
        <f>IF('各会計、関係団体の財政状況及び健全化判断比率'!BS16="","",'各会計、関係団体の財政状況及び健全化判断比率'!BS16)</f>
        <v/>
      </c>
      <c r="CR43" s="596"/>
      <c r="CS43" s="596"/>
      <c r="CT43" s="596"/>
      <c r="CU43" s="596"/>
      <c r="CV43" s="596"/>
      <c r="CW43" s="596"/>
      <c r="CX43" s="596"/>
      <c r="CY43" s="596"/>
      <c r="CZ43" s="596"/>
      <c r="DA43" s="596"/>
      <c r="DB43" s="596"/>
      <c r="DC43" s="596"/>
      <c r="DD43" s="596"/>
      <c r="DE43" s="596"/>
      <c r="DG43" s="597" t="str">
        <f>IF('各会計、関係団体の財政状況及び健全化判断比率'!BR16="","",'各会計、関係団体の財政状況及び健全化判断比率'!BR16)</f>
        <v/>
      </c>
      <c r="DH43" s="597"/>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598" t="s">
        <v>203</v>
      </c>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c r="BB46" s="598"/>
      <c r="BC46" s="598"/>
      <c r="BD46" s="598"/>
      <c r="BE46" s="598"/>
      <c r="BF46" s="598"/>
      <c r="BG46" s="598"/>
      <c r="BH46" s="598"/>
      <c r="BI46" s="598"/>
      <c r="BJ46" s="598"/>
      <c r="BK46" s="598"/>
      <c r="BL46" s="598"/>
      <c r="BM46" s="598"/>
      <c r="BN46" s="598"/>
      <c r="BO46" s="598"/>
      <c r="BP46" s="598"/>
      <c r="BQ46" s="598"/>
      <c r="BR46" s="598"/>
      <c r="BS46" s="598"/>
      <c r="BT46" s="598"/>
      <c r="BU46" s="598"/>
      <c r="BV46" s="598"/>
      <c r="BW46" s="598"/>
      <c r="BX46" s="598"/>
      <c r="BY46" s="598"/>
      <c r="BZ46" s="598"/>
      <c r="CA46" s="598"/>
      <c r="CB46" s="598"/>
      <c r="CC46" s="598"/>
      <c r="CD46" s="598"/>
      <c r="CE46" s="598"/>
      <c r="CF46" s="598"/>
      <c r="CG46" s="598"/>
      <c r="CH46" s="598"/>
      <c r="CI46" s="598"/>
      <c r="CJ46" s="598"/>
      <c r="CK46" s="598"/>
      <c r="CL46" s="598"/>
      <c r="CM46" s="598"/>
      <c r="CN46" s="598"/>
      <c r="CO46" s="598"/>
      <c r="CP46" s="598"/>
      <c r="CQ46" s="598"/>
      <c r="CR46" s="598"/>
      <c r="CS46" s="598"/>
      <c r="CT46" s="598"/>
      <c r="CU46" s="598"/>
      <c r="CV46" s="598"/>
      <c r="CW46" s="598"/>
      <c r="CX46" s="598"/>
      <c r="CY46" s="598"/>
      <c r="CZ46" s="598"/>
      <c r="DA46" s="598"/>
      <c r="DB46" s="598"/>
      <c r="DC46" s="598"/>
      <c r="DD46" s="598"/>
      <c r="DE46" s="598"/>
      <c r="DF46" s="598"/>
      <c r="DG46" s="598"/>
      <c r="DH46" s="598"/>
      <c r="DI46" s="598"/>
    </row>
    <row r="47" spans="1:113" x14ac:dyDescent="0.15">
      <c r="E47" s="598" t="s">
        <v>204</v>
      </c>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c r="BB47" s="598"/>
      <c r="BC47" s="598"/>
      <c r="BD47" s="598"/>
      <c r="BE47" s="598"/>
      <c r="BF47" s="598"/>
      <c r="BG47" s="598"/>
      <c r="BH47" s="598"/>
      <c r="BI47" s="598"/>
      <c r="BJ47" s="598"/>
      <c r="BK47" s="598"/>
      <c r="BL47" s="598"/>
      <c r="BM47" s="598"/>
      <c r="BN47" s="598"/>
      <c r="BO47" s="598"/>
      <c r="BP47" s="598"/>
      <c r="BQ47" s="598"/>
      <c r="BR47" s="598"/>
      <c r="BS47" s="598"/>
      <c r="BT47" s="598"/>
      <c r="BU47" s="598"/>
      <c r="BV47" s="598"/>
      <c r="BW47" s="598"/>
      <c r="BX47" s="598"/>
      <c r="BY47" s="598"/>
      <c r="BZ47" s="598"/>
      <c r="CA47" s="598"/>
      <c r="CB47" s="598"/>
      <c r="CC47" s="598"/>
      <c r="CD47" s="598"/>
      <c r="CE47" s="598"/>
      <c r="CF47" s="598"/>
      <c r="CG47" s="598"/>
      <c r="CH47" s="598"/>
      <c r="CI47" s="598"/>
      <c r="CJ47" s="598"/>
      <c r="CK47" s="598"/>
      <c r="CL47" s="598"/>
      <c r="CM47" s="598"/>
      <c r="CN47" s="598"/>
      <c r="CO47" s="598"/>
      <c r="CP47" s="598"/>
      <c r="CQ47" s="598"/>
      <c r="CR47" s="598"/>
      <c r="CS47" s="598"/>
      <c r="CT47" s="598"/>
      <c r="CU47" s="598"/>
      <c r="CV47" s="598"/>
      <c r="CW47" s="598"/>
      <c r="CX47" s="598"/>
      <c r="CY47" s="598"/>
      <c r="CZ47" s="598"/>
      <c r="DA47" s="598"/>
      <c r="DB47" s="598"/>
      <c r="DC47" s="598"/>
      <c r="DD47" s="598"/>
      <c r="DE47" s="598"/>
      <c r="DF47" s="598"/>
      <c r="DG47" s="598"/>
      <c r="DH47" s="598"/>
      <c r="DI47" s="598"/>
    </row>
    <row r="48" spans="1:113" x14ac:dyDescent="0.15">
      <c r="E48" s="598" t="s">
        <v>205</v>
      </c>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8"/>
      <c r="AL48" s="598"/>
      <c r="AM48" s="598"/>
      <c r="AN48" s="598"/>
      <c r="AO48" s="598"/>
      <c r="AP48" s="598"/>
      <c r="AQ48" s="598"/>
      <c r="AR48" s="598"/>
      <c r="AS48" s="598"/>
      <c r="AT48" s="598"/>
      <c r="AU48" s="598"/>
      <c r="AV48" s="598"/>
      <c r="AW48" s="598"/>
      <c r="AX48" s="598"/>
      <c r="AY48" s="598"/>
      <c r="AZ48" s="598"/>
      <c r="BA48" s="598"/>
      <c r="BB48" s="598"/>
      <c r="BC48" s="598"/>
      <c r="BD48" s="598"/>
      <c r="BE48" s="598"/>
      <c r="BF48" s="598"/>
      <c r="BG48" s="598"/>
      <c r="BH48" s="598"/>
      <c r="BI48" s="598"/>
      <c r="BJ48" s="598"/>
      <c r="BK48" s="598"/>
      <c r="BL48" s="598"/>
      <c r="BM48" s="598"/>
      <c r="BN48" s="598"/>
      <c r="BO48" s="598"/>
      <c r="BP48" s="598"/>
      <c r="BQ48" s="598"/>
      <c r="BR48" s="598"/>
      <c r="BS48" s="598"/>
      <c r="BT48" s="598"/>
      <c r="BU48" s="598"/>
      <c r="BV48" s="598"/>
      <c r="BW48" s="598"/>
      <c r="BX48" s="598"/>
      <c r="BY48" s="598"/>
      <c r="BZ48" s="598"/>
      <c r="CA48" s="598"/>
      <c r="CB48" s="598"/>
      <c r="CC48" s="598"/>
      <c r="CD48" s="598"/>
      <c r="CE48" s="598"/>
      <c r="CF48" s="598"/>
      <c r="CG48" s="598"/>
      <c r="CH48" s="598"/>
      <c r="CI48" s="598"/>
      <c r="CJ48" s="598"/>
      <c r="CK48" s="598"/>
      <c r="CL48" s="598"/>
      <c r="CM48" s="598"/>
      <c r="CN48" s="598"/>
      <c r="CO48" s="598"/>
      <c r="CP48" s="598"/>
      <c r="CQ48" s="598"/>
      <c r="CR48" s="598"/>
      <c r="CS48" s="598"/>
      <c r="CT48" s="598"/>
      <c r="CU48" s="598"/>
      <c r="CV48" s="598"/>
      <c r="CW48" s="598"/>
      <c r="CX48" s="598"/>
      <c r="CY48" s="598"/>
      <c r="CZ48" s="598"/>
      <c r="DA48" s="598"/>
      <c r="DB48" s="598"/>
      <c r="DC48" s="598"/>
      <c r="DD48" s="598"/>
      <c r="DE48" s="598"/>
      <c r="DF48" s="598"/>
      <c r="DG48" s="598"/>
      <c r="DH48" s="598"/>
      <c r="DI48" s="598"/>
    </row>
    <row r="49" spans="5:113" x14ac:dyDescent="0.15">
      <c r="E49" s="599" t="s">
        <v>206</v>
      </c>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599"/>
      <c r="AS49" s="599"/>
      <c r="AT49" s="599"/>
      <c r="AU49" s="599"/>
      <c r="AV49" s="599"/>
      <c r="AW49" s="599"/>
      <c r="AX49" s="599"/>
      <c r="AY49" s="599"/>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599"/>
      <c r="BW49" s="599"/>
      <c r="BX49" s="599"/>
      <c r="BY49" s="599"/>
      <c r="BZ49" s="599"/>
      <c r="CA49" s="599"/>
      <c r="CB49" s="599"/>
      <c r="CC49" s="599"/>
      <c r="CD49" s="599"/>
      <c r="CE49" s="599"/>
      <c r="CF49" s="599"/>
      <c r="CG49" s="599"/>
      <c r="CH49" s="599"/>
      <c r="CI49" s="599"/>
      <c r="CJ49" s="599"/>
      <c r="CK49" s="599"/>
      <c r="CL49" s="599"/>
      <c r="CM49" s="599"/>
      <c r="CN49" s="599"/>
      <c r="CO49" s="599"/>
      <c r="CP49" s="599"/>
      <c r="CQ49" s="599"/>
      <c r="CR49" s="599"/>
      <c r="CS49" s="599"/>
      <c r="CT49" s="599"/>
      <c r="CU49" s="599"/>
      <c r="CV49" s="599"/>
      <c r="CW49" s="599"/>
      <c r="CX49" s="599"/>
      <c r="CY49" s="599"/>
      <c r="CZ49" s="599"/>
      <c r="DA49" s="599"/>
      <c r="DB49" s="599"/>
      <c r="DC49" s="599"/>
      <c r="DD49" s="599"/>
      <c r="DE49" s="599"/>
      <c r="DF49" s="599"/>
      <c r="DG49" s="599"/>
      <c r="DH49" s="599"/>
      <c r="DI49" s="599"/>
    </row>
    <row r="50" spans="5:113" x14ac:dyDescent="0.15">
      <c r="E50" s="598" t="s">
        <v>207</v>
      </c>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598"/>
      <c r="AL50" s="598"/>
      <c r="AM50" s="598"/>
      <c r="AN50" s="598"/>
      <c r="AO50" s="598"/>
      <c r="AP50" s="598"/>
      <c r="AQ50" s="598"/>
      <c r="AR50" s="598"/>
      <c r="AS50" s="598"/>
      <c r="AT50" s="598"/>
      <c r="AU50" s="598"/>
      <c r="AV50" s="598"/>
      <c r="AW50" s="598"/>
      <c r="AX50" s="598"/>
      <c r="AY50" s="598"/>
      <c r="AZ50" s="598"/>
      <c r="BA50" s="598"/>
      <c r="BB50" s="598"/>
      <c r="BC50" s="598"/>
      <c r="BD50" s="598"/>
      <c r="BE50" s="598"/>
      <c r="BF50" s="598"/>
      <c r="BG50" s="598"/>
      <c r="BH50" s="598"/>
      <c r="BI50" s="598"/>
      <c r="BJ50" s="598"/>
      <c r="BK50" s="598"/>
      <c r="BL50" s="598"/>
      <c r="BM50" s="598"/>
      <c r="BN50" s="598"/>
      <c r="BO50" s="598"/>
      <c r="BP50" s="598"/>
      <c r="BQ50" s="598"/>
      <c r="BR50" s="598"/>
      <c r="BS50" s="598"/>
      <c r="BT50" s="598"/>
      <c r="BU50" s="598"/>
      <c r="BV50" s="598"/>
      <c r="BW50" s="598"/>
      <c r="BX50" s="598"/>
      <c r="BY50" s="598"/>
      <c r="BZ50" s="598"/>
      <c r="CA50" s="598"/>
      <c r="CB50" s="598"/>
      <c r="CC50" s="598"/>
      <c r="CD50" s="598"/>
      <c r="CE50" s="598"/>
      <c r="CF50" s="598"/>
      <c r="CG50" s="598"/>
      <c r="CH50" s="598"/>
      <c r="CI50" s="598"/>
      <c r="CJ50" s="598"/>
      <c r="CK50" s="598"/>
      <c r="CL50" s="598"/>
      <c r="CM50" s="598"/>
      <c r="CN50" s="598"/>
      <c r="CO50" s="598"/>
      <c r="CP50" s="598"/>
      <c r="CQ50" s="598"/>
      <c r="CR50" s="598"/>
      <c r="CS50" s="598"/>
      <c r="CT50" s="598"/>
      <c r="CU50" s="598"/>
      <c r="CV50" s="598"/>
      <c r="CW50" s="598"/>
      <c r="CX50" s="598"/>
      <c r="CY50" s="598"/>
      <c r="CZ50" s="598"/>
      <c r="DA50" s="598"/>
      <c r="DB50" s="598"/>
      <c r="DC50" s="598"/>
      <c r="DD50" s="598"/>
      <c r="DE50" s="598"/>
      <c r="DF50" s="598"/>
      <c r="DG50" s="598"/>
      <c r="DH50" s="598"/>
      <c r="DI50" s="598"/>
    </row>
    <row r="51" spans="5:113" x14ac:dyDescent="0.15">
      <c r="E51" s="598" t="s">
        <v>208</v>
      </c>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c r="AJ51" s="598"/>
      <c r="AK51" s="598"/>
      <c r="AL51" s="598"/>
      <c r="AM51" s="598"/>
      <c r="AN51" s="598"/>
      <c r="AO51" s="598"/>
      <c r="AP51" s="598"/>
      <c r="AQ51" s="598"/>
      <c r="AR51" s="598"/>
      <c r="AS51" s="598"/>
      <c r="AT51" s="598"/>
      <c r="AU51" s="598"/>
      <c r="AV51" s="598"/>
      <c r="AW51" s="598"/>
      <c r="AX51" s="598"/>
      <c r="AY51" s="598"/>
      <c r="AZ51" s="598"/>
      <c r="BA51" s="598"/>
      <c r="BB51" s="598"/>
      <c r="BC51" s="598"/>
      <c r="BD51" s="598"/>
      <c r="BE51" s="598"/>
      <c r="BF51" s="598"/>
      <c r="BG51" s="598"/>
      <c r="BH51" s="598"/>
      <c r="BI51" s="598"/>
      <c r="BJ51" s="598"/>
      <c r="BK51" s="598"/>
      <c r="BL51" s="598"/>
      <c r="BM51" s="598"/>
      <c r="BN51" s="598"/>
      <c r="BO51" s="598"/>
      <c r="BP51" s="598"/>
      <c r="BQ51" s="598"/>
      <c r="BR51" s="598"/>
      <c r="BS51" s="598"/>
      <c r="BT51" s="598"/>
      <c r="BU51" s="598"/>
      <c r="BV51" s="598"/>
      <c r="BW51" s="598"/>
      <c r="BX51" s="598"/>
      <c r="BY51" s="598"/>
      <c r="BZ51" s="598"/>
      <c r="CA51" s="598"/>
      <c r="CB51" s="598"/>
      <c r="CC51" s="598"/>
      <c r="CD51" s="598"/>
      <c r="CE51" s="598"/>
      <c r="CF51" s="598"/>
      <c r="CG51" s="598"/>
      <c r="CH51" s="598"/>
      <c r="CI51" s="598"/>
      <c r="CJ51" s="598"/>
      <c r="CK51" s="598"/>
      <c r="CL51" s="598"/>
      <c r="CM51" s="598"/>
      <c r="CN51" s="598"/>
      <c r="CO51" s="598"/>
      <c r="CP51" s="598"/>
      <c r="CQ51" s="598"/>
      <c r="CR51" s="598"/>
      <c r="CS51" s="598"/>
      <c r="CT51" s="598"/>
      <c r="CU51" s="598"/>
      <c r="CV51" s="598"/>
      <c r="CW51" s="598"/>
      <c r="CX51" s="598"/>
      <c r="CY51" s="598"/>
      <c r="CZ51" s="598"/>
      <c r="DA51" s="598"/>
      <c r="DB51" s="598"/>
      <c r="DC51" s="598"/>
      <c r="DD51" s="598"/>
      <c r="DE51" s="598"/>
      <c r="DF51" s="598"/>
      <c r="DG51" s="598"/>
      <c r="DH51" s="598"/>
      <c r="DI51" s="598"/>
    </row>
    <row r="52" spans="5:113" x14ac:dyDescent="0.15">
      <c r="E52" s="598" t="s">
        <v>209</v>
      </c>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598"/>
      <c r="AW52" s="598"/>
      <c r="AX52" s="598"/>
      <c r="AY52" s="598"/>
      <c r="AZ52" s="598"/>
      <c r="BA52" s="598"/>
      <c r="BB52" s="598"/>
      <c r="BC52" s="598"/>
      <c r="BD52" s="598"/>
      <c r="BE52" s="598"/>
      <c r="BF52" s="598"/>
      <c r="BG52" s="598"/>
      <c r="BH52" s="598"/>
      <c r="BI52" s="598"/>
      <c r="BJ52" s="598"/>
      <c r="BK52" s="598"/>
      <c r="BL52" s="598"/>
      <c r="BM52" s="598"/>
      <c r="BN52" s="598"/>
      <c r="BO52" s="598"/>
      <c r="BP52" s="598"/>
      <c r="BQ52" s="598"/>
      <c r="BR52" s="598"/>
      <c r="BS52" s="598"/>
      <c r="BT52" s="598"/>
      <c r="BU52" s="598"/>
      <c r="BV52" s="598"/>
      <c r="BW52" s="598"/>
      <c r="BX52" s="598"/>
      <c r="BY52" s="598"/>
      <c r="BZ52" s="598"/>
      <c r="CA52" s="598"/>
      <c r="CB52" s="598"/>
      <c r="CC52" s="598"/>
      <c r="CD52" s="598"/>
      <c r="CE52" s="598"/>
      <c r="CF52" s="598"/>
      <c r="CG52" s="598"/>
      <c r="CH52" s="598"/>
      <c r="CI52" s="598"/>
      <c r="CJ52" s="598"/>
      <c r="CK52" s="598"/>
      <c r="CL52" s="598"/>
      <c r="CM52" s="598"/>
      <c r="CN52" s="598"/>
      <c r="CO52" s="598"/>
      <c r="CP52" s="598"/>
      <c r="CQ52" s="598"/>
      <c r="CR52" s="598"/>
      <c r="CS52" s="598"/>
      <c r="CT52" s="598"/>
      <c r="CU52" s="598"/>
      <c r="CV52" s="598"/>
      <c r="CW52" s="598"/>
      <c r="CX52" s="598"/>
      <c r="CY52" s="598"/>
      <c r="CZ52" s="598"/>
      <c r="DA52" s="598"/>
      <c r="DB52" s="598"/>
      <c r="DC52" s="598"/>
      <c r="DD52" s="598"/>
      <c r="DE52" s="598"/>
      <c r="DF52" s="598"/>
      <c r="DG52" s="598"/>
      <c r="DH52" s="598"/>
      <c r="DI52" s="598"/>
    </row>
    <row r="53" spans="5:113" x14ac:dyDescent="0.15">
      <c r="E53" s="358" t="s">
        <v>596</v>
      </c>
    </row>
    <row r="54" spans="5:113" x14ac:dyDescent="0.15"/>
    <row r="55" spans="5:113" x14ac:dyDescent="0.15"/>
    <row r="56" spans="5:113" x14ac:dyDescent="0.15"/>
  </sheetData>
  <sheetProtection algorithmName="SHA-512" hashValue="FVSZHr0d/Y8FBVJ5RDkMyIW98hq2vh7Ws0liHHN887W9wTBZ/rVka1vy3id0LufPHu06Y2HiK9I2MCgUYYb4uA==" saltValue="HwG1HgcOB/XnGQ0wGBy9O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48" t="s">
        <v>563</v>
      </c>
      <c r="D34" s="1148"/>
      <c r="E34" s="1149"/>
      <c r="F34" s="32">
        <v>11.96</v>
      </c>
      <c r="G34" s="33">
        <v>12.98</v>
      </c>
      <c r="H34" s="33">
        <v>13.66</v>
      </c>
      <c r="I34" s="33">
        <v>13.61</v>
      </c>
      <c r="J34" s="34">
        <v>13.12</v>
      </c>
      <c r="K34" s="22"/>
      <c r="L34" s="22"/>
      <c r="M34" s="22"/>
      <c r="N34" s="22"/>
      <c r="O34" s="22"/>
      <c r="P34" s="22"/>
    </row>
    <row r="35" spans="1:16" ht="39" customHeight="1" x14ac:dyDescent="0.15">
      <c r="A35" s="22"/>
      <c r="B35" s="35"/>
      <c r="C35" s="1142" t="s">
        <v>564</v>
      </c>
      <c r="D35" s="1143"/>
      <c r="E35" s="1144"/>
      <c r="F35" s="36">
        <v>2.1800000000000002</v>
      </c>
      <c r="G35" s="37">
        <v>2.2799999999999998</v>
      </c>
      <c r="H35" s="37">
        <v>2.75</v>
      </c>
      <c r="I35" s="37">
        <v>2.71</v>
      </c>
      <c r="J35" s="38">
        <v>2.71</v>
      </c>
      <c r="K35" s="22"/>
      <c r="L35" s="22"/>
      <c r="M35" s="22"/>
      <c r="N35" s="22"/>
      <c r="O35" s="22"/>
      <c r="P35" s="22"/>
    </row>
    <row r="36" spans="1:16" ht="39" customHeight="1" x14ac:dyDescent="0.15">
      <c r="A36" s="22"/>
      <c r="B36" s="35"/>
      <c r="C36" s="1142" t="s">
        <v>565</v>
      </c>
      <c r="D36" s="1143"/>
      <c r="E36" s="1144"/>
      <c r="F36" s="36">
        <v>1.25</v>
      </c>
      <c r="G36" s="37">
        <v>1.1599999999999999</v>
      </c>
      <c r="H36" s="37">
        <v>1.36</v>
      </c>
      <c r="I36" s="37">
        <v>1.42</v>
      </c>
      <c r="J36" s="38">
        <v>2.1</v>
      </c>
      <c r="K36" s="22"/>
      <c r="L36" s="22"/>
      <c r="M36" s="22"/>
      <c r="N36" s="22"/>
      <c r="O36" s="22"/>
      <c r="P36" s="22"/>
    </row>
    <row r="37" spans="1:16" ht="39" customHeight="1" x14ac:dyDescent="0.15">
      <c r="A37" s="22"/>
      <c r="B37" s="35"/>
      <c r="C37" s="1142" t="s">
        <v>566</v>
      </c>
      <c r="D37" s="1143"/>
      <c r="E37" s="1144"/>
      <c r="F37" s="36">
        <v>0</v>
      </c>
      <c r="G37" s="37">
        <v>0</v>
      </c>
      <c r="H37" s="37">
        <v>0.02</v>
      </c>
      <c r="I37" s="37">
        <v>0.02</v>
      </c>
      <c r="J37" s="38">
        <v>0.62</v>
      </c>
      <c r="K37" s="22"/>
      <c r="L37" s="22"/>
      <c r="M37" s="22"/>
      <c r="N37" s="22"/>
      <c r="O37" s="22"/>
      <c r="P37" s="22"/>
    </row>
    <row r="38" spans="1:16" ht="39" customHeight="1" x14ac:dyDescent="0.15">
      <c r="A38" s="22"/>
      <c r="B38" s="35"/>
      <c r="C38" s="1142" t="s">
        <v>567</v>
      </c>
      <c r="D38" s="1143"/>
      <c r="E38" s="1144"/>
      <c r="F38" s="36">
        <v>0.12</v>
      </c>
      <c r="G38" s="37">
        <v>0.12</v>
      </c>
      <c r="H38" s="37">
        <v>0.03</v>
      </c>
      <c r="I38" s="37">
        <v>0.21</v>
      </c>
      <c r="J38" s="38">
        <v>0.08</v>
      </c>
      <c r="K38" s="22"/>
      <c r="L38" s="22"/>
      <c r="M38" s="22"/>
      <c r="N38" s="22"/>
      <c r="O38" s="22"/>
      <c r="P38" s="22"/>
    </row>
    <row r="39" spans="1:16" ht="39" customHeight="1" x14ac:dyDescent="0.15">
      <c r="A39" s="22"/>
      <c r="B39" s="35"/>
      <c r="C39" s="1142" t="s">
        <v>568</v>
      </c>
      <c r="D39" s="1143"/>
      <c r="E39" s="1144"/>
      <c r="F39" s="36">
        <v>1</v>
      </c>
      <c r="G39" s="37">
        <v>0.28999999999999998</v>
      </c>
      <c r="H39" s="37">
        <v>0</v>
      </c>
      <c r="I39" s="37">
        <v>0</v>
      </c>
      <c r="J39" s="38">
        <v>0</v>
      </c>
      <c r="K39" s="22"/>
      <c r="L39" s="22"/>
      <c r="M39" s="22"/>
      <c r="N39" s="22"/>
      <c r="O39" s="22"/>
      <c r="P39" s="22"/>
    </row>
    <row r="40" spans="1:16" ht="39" customHeight="1" x14ac:dyDescent="0.15">
      <c r="A40" s="22"/>
      <c r="B40" s="35"/>
      <c r="C40" s="1142"/>
      <c r="D40" s="1143"/>
      <c r="E40" s="1144"/>
      <c r="F40" s="36"/>
      <c r="G40" s="37"/>
      <c r="H40" s="37"/>
      <c r="I40" s="37"/>
      <c r="J40" s="38"/>
      <c r="K40" s="22"/>
      <c r="L40" s="22"/>
      <c r="M40" s="22"/>
      <c r="N40" s="22"/>
      <c r="O40" s="22"/>
      <c r="P40" s="22"/>
    </row>
    <row r="41" spans="1:16" ht="39" customHeight="1" x14ac:dyDescent="0.15">
      <c r="A41" s="22"/>
      <c r="B41" s="35"/>
      <c r="C41" s="1142"/>
      <c r="D41" s="1143"/>
      <c r="E41" s="1144"/>
      <c r="F41" s="36"/>
      <c r="G41" s="37"/>
      <c r="H41" s="37"/>
      <c r="I41" s="37"/>
      <c r="J41" s="38"/>
      <c r="K41" s="22"/>
      <c r="L41" s="22"/>
      <c r="M41" s="22"/>
      <c r="N41" s="22"/>
      <c r="O41" s="22"/>
      <c r="P41" s="22"/>
    </row>
    <row r="42" spans="1:16" ht="39" customHeight="1" x14ac:dyDescent="0.15">
      <c r="A42" s="22"/>
      <c r="B42" s="39"/>
      <c r="C42" s="1142" t="s">
        <v>569</v>
      </c>
      <c r="D42" s="1143"/>
      <c r="E42" s="1144"/>
      <c r="F42" s="36" t="s">
        <v>517</v>
      </c>
      <c r="G42" s="37" t="s">
        <v>517</v>
      </c>
      <c r="H42" s="37" t="s">
        <v>517</v>
      </c>
      <c r="I42" s="37" t="s">
        <v>517</v>
      </c>
      <c r="J42" s="38" t="s">
        <v>517</v>
      </c>
      <c r="K42" s="22"/>
      <c r="L42" s="22"/>
      <c r="M42" s="22"/>
      <c r="N42" s="22"/>
      <c r="O42" s="22"/>
      <c r="P42" s="22"/>
    </row>
    <row r="43" spans="1:16" ht="39" customHeight="1" thickBot="1" x14ac:dyDescent="0.2">
      <c r="A43" s="22"/>
      <c r="B43" s="40"/>
      <c r="C43" s="1145" t="s">
        <v>570</v>
      </c>
      <c r="D43" s="1146"/>
      <c r="E43" s="1147"/>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Wv/cxuijoLXwJhQNsInHnytCWRAR6pBt8qEx94Rk5PXJAb3RSRyawbzVEvhbCiUwCOUlGmIju8ndPUQwCPEEw==" saltValue="l73OFr8Y+XUKMCTvW9yS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50" t="s">
        <v>11</v>
      </c>
      <c r="C45" s="1151"/>
      <c r="D45" s="58"/>
      <c r="E45" s="1156" t="s">
        <v>12</v>
      </c>
      <c r="F45" s="1156"/>
      <c r="G45" s="1156"/>
      <c r="H45" s="1156"/>
      <c r="I45" s="1156"/>
      <c r="J45" s="1157"/>
      <c r="K45" s="59">
        <v>1400</v>
      </c>
      <c r="L45" s="60">
        <v>1393</v>
      </c>
      <c r="M45" s="60">
        <v>1331</v>
      </c>
      <c r="N45" s="60">
        <v>1436</v>
      </c>
      <c r="O45" s="61">
        <v>1561</v>
      </c>
      <c r="P45" s="48"/>
      <c r="Q45" s="48"/>
      <c r="R45" s="48"/>
      <c r="S45" s="48"/>
      <c r="T45" s="48"/>
      <c r="U45" s="48"/>
    </row>
    <row r="46" spans="1:21" ht="30.75" customHeight="1" x14ac:dyDescent="0.15">
      <c r="A46" s="48"/>
      <c r="B46" s="1152"/>
      <c r="C46" s="1153"/>
      <c r="D46" s="62"/>
      <c r="E46" s="1158" t="s">
        <v>13</v>
      </c>
      <c r="F46" s="1158"/>
      <c r="G46" s="1158"/>
      <c r="H46" s="1158"/>
      <c r="I46" s="1158"/>
      <c r="J46" s="1159"/>
      <c r="K46" s="63" t="s">
        <v>517</v>
      </c>
      <c r="L46" s="64" t="s">
        <v>517</v>
      </c>
      <c r="M46" s="64" t="s">
        <v>517</v>
      </c>
      <c r="N46" s="64" t="s">
        <v>517</v>
      </c>
      <c r="O46" s="65" t="s">
        <v>517</v>
      </c>
      <c r="P46" s="48"/>
      <c r="Q46" s="48"/>
      <c r="R46" s="48"/>
      <c r="S46" s="48"/>
      <c r="T46" s="48"/>
      <c r="U46" s="48"/>
    </row>
    <row r="47" spans="1:21" ht="30.75" customHeight="1" x14ac:dyDescent="0.15">
      <c r="A47" s="48"/>
      <c r="B47" s="1152"/>
      <c r="C47" s="1153"/>
      <c r="D47" s="62"/>
      <c r="E47" s="1158" t="s">
        <v>14</v>
      </c>
      <c r="F47" s="1158"/>
      <c r="G47" s="1158"/>
      <c r="H47" s="1158"/>
      <c r="I47" s="1158"/>
      <c r="J47" s="1159"/>
      <c r="K47" s="63" t="s">
        <v>517</v>
      </c>
      <c r="L47" s="64" t="s">
        <v>517</v>
      </c>
      <c r="M47" s="64" t="s">
        <v>517</v>
      </c>
      <c r="N47" s="64" t="s">
        <v>517</v>
      </c>
      <c r="O47" s="65" t="s">
        <v>517</v>
      </c>
      <c r="P47" s="48"/>
      <c r="Q47" s="48"/>
      <c r="R47" s="48"/>
      <c r="S47" s="48"/>
      <c r="T47" s="48"/>
      <c r="U47" s="48"/>
    </row>
    <row r="48" spans="1:21" ht="30.75" customHeight="1" x14ac:dyDescent="0.15">
      <c r="A48" s="48"/>
      <c r="B48" s="1152"/>
      <c r="C48" s="1153"/>
      <c r="D48" s="62"/>
      <c r="E48" s="1158" t="s">
        <v>15</v>
      </c>
      <c r="F48" s="1158"/>
      <c r="G48" s="1158"/>
      <c r="H48" s="1158"/>
      <c r="I48" s="1158"/>
      <c r="J48" s="1159"/>
      <c r="K48" s="63">
        <v>545</v>
      </c>
      <c r="L48" s="64">
        <v>568</v>
      </c>
      <c r="M48" s="64">
        <v>570</v>
      </c>
      <c r="N48" s="64">
        <v>551</v>
      </c>
      <c r="O48" s="65">
        <v>549</v>
      </c>
      <c r="P48" s="48"/>
      <c r="Q48" s="48"/>
      <c r="R48" s="48"/>
      <c r="S48" s="48"/>
      <c r="T48" s="48"/>
      <c r="U48" s="48"/>
    </row>
    <row r="49" spans="1:21" ht="30.75" customHeight="1" x14ac:dyDescent="0.15">
      <c r="A49" s="48"/>
      <c r="B49" s="1152"/>
      <c r="C49" s="1153"/>
      <c r="D49" s="62"/>
      <c r="E49" s="1158" t="s">
        <v>16</v>
      </c>
      <c r="F49" s="1158"/>
      <c r="G49" s="1158"/>
      <c r="H49" s="1158"/>
      <c r="I49" s="1158"/>
      <c r="J49" s="1159"/>
      <c r="K49" s="63">
        <v>197</v>
      </c>
      <c r="L49" s="64">
        <v>103</v>
      </c>
      <c r="M49" s="64">
        <v>106</v>
      </c>
      <c r="N49" s="64">
        <v>105</v>
      </c>
      <c r="O49" s="65">
        <v>99</v>
      </c>
      <c r="P49" s="48"/>
      <c r="Q49" s="48"/>
      <c r="R49" s="48"/>
      <c r="S49" s="48"/>
      <c r="T49" s="48"/>
      <c r="U49" s="48"/>
    </row>
    <row r="50" spans="1:21" ht="30.75" customHeight="1" x14ac:dyDescent="0.15">
      <c r="A50" s="48"/>
      <c r="B50" s="1152"/>
      <c r="C50" s="1153"/>
      <c r="D50" s="62"/>
      <c r="E50" s="1158" t="s">
        <v>17</v>
      </c>
      <c r="F50" s="1158"/>
      <c r="G50" s="1158"/>
      <c r="H50" s="1158"/>
      <c r="I50" s="1158"/>
      <c r="J50" s="1159"/>
      <c r="K50" s="63">
        <v>43</v>
      </c>
      <c r="L50" s="64">
        <v>43</v>
      </c>
      <c r="M50" s="64" t="s">
        <v>517</v>
      </c>
      <c r="N50" s="64" t="s">
        <v>517</v>
      </c>
      <c r="O50" s="65" t="s">
        <v>517</v>
      </c>
      <c r="P50" s="48"/>
      <c r="Q50" s="48"/>
      <c r="R50" s="48"/>
      <c r="S50" s="48"/>
      <c r="T50" s="48"/>
      <c r="U50" s="48"/>
    </row>
    <row r="51" spans="1:21" ht="30.75" customHeight="1" x14ac:dyDescent="0.15">
      <c r="A51" s="48"/>
      <c r="B51" s="1154"/>
      <c r="C51" s="1155"/>
      <c r="D51" s="66"/>
      <c r="E51" s="1158" t="s">
        <v>18</v>
      </c>
      <c r="F51" s="1158"/>
      <c r="G51" s="1158"/>
      <c r="H51" s="1158"/>
      <c r="I51" s="1158"/>
      <c r="J51" s="1159"/>
      <c r="K51" s="63">
        <v>0</v>
      </c>
      <c r="L51" s="64">
        <v>0</v>
      </c>
      <c r="M51" s="64">
        <v>0</v>
      </c>
      <c r="N51" s="64">
        <v>0</v>
      </c>
      <c r="O51" s="65">
        <v>0</v>
      </c>
      <c r="P51" s="48"/>
      <c r="Q51" s="48"/>
      <c r="R51" s="48"/>
      <c r="S51" s="48"/>
      <c r="T51" s="48"/>
      <c r="U51" s="48"/>
    </row>
    <row r="52" spans="1:21" ht="30.75" customHeight="1" x14ac:dyDescent="0.15">
      <c r="A52" s="48"/>
      <c r="B52" s="1160" t="s">
        <v>19</v>
      </c>
      <c r="C52" s="1161"/>
      <c r="D52" s="66"/>
      <c r="E52" s="1158" t="s">
        <v>20</v>
      </c>
      <c r="F52" s="1158"/>
      <c r="G52" s="1158"/>
      <c r="H52" s="1158"/>
      <c r="I52" s="1158"/>
      <c r="J52" s="1159"/>
      <c r="K52" s="63">
        <v>1596</v>
      </c>
      <c r="L52" s="64">
        <v>1577</v>
      </c>
      <c r="M52" s="64">
        <v>1579</v>
      </c>
      <c r="N52" s="64">
        <v>1671</v>
      </c>
      <c r="O52" s="65">
        <v>1845</v>
      </c>
      <c r="P52" s="48"/>
      <c r="Q52" s="48"/>
      <c r="R52" s="48"/>
      <c r="S52" s="48"/>
      <c r="T52" s="48"/>
      <c r="U52" s="48"/>
    </row>
    <row r="53" spans="1:21" ht="30.75" customHeight="1" thickBot="1" x14ac:dyDescent="0.2">
      <c r="A53" s="48"/>
      <c r="B53" s="1162" t="s">
        <v>21</v>
      </c>
      <c r="C53" s="1163"/>
      <c r="D53" s="67"/>
      <c r="E53" s="1164" t="s">
        <v>22</v>
      </c>
      <c r="F53" s="1164"/>
      <c r="G53" s="1164"/>
      <c r="H53" s="1164"/>
      <c r="I53" s="1164"/>
      <c r="J53" s="1165"/>
      <c r="K53" s="68">
        <v>589</v>
      </c>
      <c r="L53" s="69">
        <v>530</v>
      </c>
      <c r="M53" s="69">
        <v>428</v>
      </c>
      <c r="N53" s="69">
        <v>421</v>
      </c>
      <c r="O53" s="70">
        <v>364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166" t="s">
        <v>25</v>
      </c>
      <c r="C57" s="1167"/>
      <c r="D57" s="1170" t="s">
        <v>26</v>
      </c>
      <c r="E57" s="1171"/>
      <c r="F57" s="1171"/>
      <c r="G57" s="1171"/>
      <c r="H57" s="1171"/>
      <c r="I57" s="1171"/>
      <c r="J57" s="1172"/>
      <c r="K57" s="83"/>
      <c r="L57" s="84"/>
      <c r="M57" s="84"/>
      <c r="N57" s="84"/>
      <c r="O57" s="85"/>
    </row>
    <row r="58" spans="1:21" ht="31.5" customHeight="1" thickBot="1" x14ac:dyDescent="0.2">
      <c r="B58" s="1168"/>
      <c r="C58" s="1169"/>
      <c r="D58" s="1173" t="s">
        <v>27</v>
      </c>
      <c r="E58" s="1174"/>
      <c r="F58" s="1174"/>
      <c r="G58" s="1174"/>
      <c r="H58" s="1174"/>
      <c r="I58" s="1174"/>
      <c r="J58" s="11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kkDlD32Lxlz61Pe7cAFbHxyAZnLQ73EMxopC6cClqE9ZQ+/H8tTv/Q0d4PYgT1661tFkAdaLY4KYRvzu6lz8g==" saltValue="Wn/u0wfxAQZHfjssx2zr9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176" t="s">
        <v>30</v>
      </c>
      <c r="C41" s="1177"/>
      <c r="D41" s="102"/>
      <c r="E41" s="1182" t="s">
        <v>31</v>
      </c>
      <c r="F41" s="1182"/>
      <c r="G41" s="1182"/>
      <c r="H41" s="1183"/>
      <c r="I41" s="346">
        <v>13456</v>
      </c>
      <c r="J41" s="347">
        <v>13144</v>
      </c>
      <c r="K41" s="347">
        <v>12711</v>
      </c>
      <c r="L41" s="347">
        <v>12397</v>
      </c>
      <c r="M41" s="348">
        <v>12248</v>
      </c>
    </row>
    <row r="42" spans="2:13" ht="27.75" customHeight="1" x14ac:dyDescent="0.15">
      <c r="B42" s="1178"/>
      <c r="C42" s="1179"/>
      <c r="D42" s="103"/>
      <c r="E42" s="1184" t="s">
        <v>32</v>
      </c>
      <c r="F42" s="1184"/>
      <c r="G42" s="1184"/>
      <c r="H42" s="1185"/>
      <c r="I42" s="349">
        <v>42</v>
      </c>
      <c r="J42" s="350" t="s">
        <v>517</v>
      </c>
      <c r="K42" s="350" t="s">
        <v>517</v>
      </c>
      <c r="L42" s="350" t="s">
        <v>517</v>
      </c>
      <c r="M42" s="351" t="s">
        <v>517</v>
      </c>
    </row>
    <row r="43" spans="2:13" ht="27.75" customHeight="1" x14ac:dyDescent="0.15">
      <c r="B43" s="1178"/>
      <c r="C43" s="1179"/>
      <c r="D43" s="103"/>
      <c r="E43" s="1184" t="s">
        <v>33</v>
      </c>
      <c r="F43" s="1184"/>
      <c r="G43" s="1184"/>
      <c r="H43" s="1185"/>
      <c r="I43" s="349">
        <v>8159</v>
      </c>
      <c r="J43" s="350">
        <v>7719</v>
      </c>
      <c r="K43" s="350">
        <v>7273</v>
      </c>
      <c r="L43" s="350">
        <v>6787</v>
      </c>
      <c r="M43" s="351">
        <v>6332</v>
      </c>
    </row>
    <row r="44" spans="2:13" ht="27.75" customHeight="1" x14ac:dyDescent="0.15">
      <c r="B44" s="1178"/>
      <c r="C44" s="1179"/>
      <c r="D44" s="103"/>
      <c r="E44" s="1184" t="s">
        <v>34</v>
      </c>
      <c r="F44" s="1184"/>
      <c r="G44" s="1184"/>
      <c r="H44" s="1185"/>
      <c r="I44" s="349">
        <v>784</v>
      </c>
      <c r="J44" s="350">
        <v>734</v>
      </c>
      <c r="K44" s="350">
        <v>705</v>
      </c>
      <c r="L44" s="350">
        <v>757</v>
      </c>
      <c r="M44" s="351">
        <v>709</v>
      </c>
    </row>
    <row r="45" spans="2:13" ht="27.75" customHeight="1" x14ac:dyDescent="0.15">
      <c r="B45" s="1178"/>
      <c r="C45" s="1179"/>
      <c r="D45" s="103"/>
      <c r="E45" s="1184" t="s">
        <v>35</v>
      </c>
      <c r="F45" s="1184"/>
      <c r="G45" s="1184"/>
      <c r="H45" s="1185"/>
      <c r="I45" s="349">
        <v>1070</v>
      </c>
      <c r="J45" s="350">
        <v>1142</v>
      </c>
      <c r="K45" s="350">
        <v>1166</v>
      </c>
      <c r="L45" s="350">
        <v>1132</v>
      </c>
      <c r="M45" s="351">
        <v>1070</v>
      </c>
    </row>
    <row r="46" spans="2:13" ht="27.75" customHeight="1" x14ac:dyDescent="0.15">
      <c r="B46" s="1178"/>
      <c r="C46" s="1179"/>
      <c r="D46" s="104"/>
      <c r="E46" s="1184" t="s">
        <v>36</v>
      </c>
      <c r="F46" s="1184"/>
      <c r="G46" s="1184"/>
      <c r="H46" s="1185"/>
      <c r="I46" s="349">
        <v>36</v>
      </c>
      <c r="J46" s="350">
        <v>38</v>
      </c>
      <c r="K46" s="350">
        <v>117</v>
      </c>
      <c r="L46" s="350">
        <v>77</v>
      </c>
      <c r="M46" s="351">
        <v>123</v>
      </c>
    </row>
    <row r="47" spans="2:13" ht="27.75" customHeight="1" x14ac:dyDescent="0.15">
      <c r="B47" s="1178"/>
      <c r="C47" s="1179"/>
      <c r="D47" s="105"/>
      <c r="E47" s="1186" t="s">
        <v>37</v>
      </c>
      <c r="F47" s="1187"/>
      <c r="G47" s="1187"/>
      <c r="H47" s="1188"/>
      <c r="I47" s="349" t="s">
        <v>517</v>
      </c>
      <c r="J47" s="350" t="s">
        <v>517</v>
      </c>
      <c r="K47" s="350" t="s">
        <v>517</v>
      </c>
      <c r="L47" s="350" t="s">
        <v>517</v>
      </c>
      <c r="M47" s="351" t="s">
        <v>517</v>
      </c>
    </row>
    <row r="48" spans="2:13" ht="27.75" customHeight="1" x14ac:dyDescent="0.15">
      <c r="B48" s="1178"/>
      <c r="C48" s="1179"/>
      <c r="D48" s="103"/>
      <c r="E48" s="1184" t="s">
        <v>38</v>
      </c>
      <c r="F48" s="1184"/>
      <c r="G48" s="1184"/>
      <c r="H48" s="1185"/>
      <c r="I48" s="349" t="s">
        <v>517</v>
      </c>
      <c r="J48" s="350" t="s">
        <v>517</v>
      </c>
      <c r="K48" s="350" t="s">
        <v>517</v>
      </c>
      <c r="L48" s="350" t="s">
        <v>517</v>
      </c>
      <c r="M48" s="351" t="s">
        <v>517</v>
      </c>
    </row>
    <row r="49" spans="2:13" ht="27.75" customHeight="1" x14ac:dyDescent="0.15">
      <c r="B49" s="1180"/>
      <c r="C49" s="1181"/>
      <c r="D49" s="103"/>
      <c r="E49" s="1184" t="s">
        <v>39</v>
      </c>
      <c r="F49" s="1184"/>
      <c r="G49" s="1184"/>
      <c r="H49" s="1185"/>
      <c r="I49" s="349" t="s">
        <v>517</v>
      </c>
      <c r="J49" s="350" t="s">
        <v>517</v>
      </c>
      <c r="K49" s="350" t="s">
        <v>517</v>
      </c>
      <c r="L49" s="350" t="s">
        <v>517</v>
      </c>
      <c r="M49" s="351" t="s">
        <v>517</v>
      </c>
    </row>
    <row r="50" spans="2:13" ht="27.75" customHeight="1" x14ac:dyDescent="0.15">
      <c r="B50" s="1189" t="s">
        <v>40</v>
      </c>
      <c r="C50" s="1190"/>
      <c r="D50" s="106"/>
      <c r="E50" s="1184" t="s">
        <v>41</v>
      </c>
      <c r="F50" s="1184"/>
      <c r="G50" s="1184"/>
      <c r="H50" s="1185"/>
      <c r="I50" s="349">
        <v>3671</v>
      </c>
      <c r="J50" s="350">
        <v>4200</v>
      </c>
      <c r="K50" s="350">
        <v>4715</v>
      </c>
      <c r="L50" s="350">
        <v>4961</v>
      </c>
      <c r="M50" s="351">
        <v>5458</v>
      </c>
    </row>
    <row r="51" spans="2:13" ht="27.75" customHeight="1" x14ac:dyDescent="0.15">
      <c r="B51" s="1178"/>
      <c r="C51" s="1179"/>
      <c r="D51" s="103"/>
      <c r="E51" s="1184" t="s">
        <v>42</v>
      </c>
      <c r="F51" s="1184"/>
      <c r="G51" s="1184"/>
      <c r="H51" s="1185"/>
      <c r="I51" s="349">
        <v>3040</v>
      </c>
      <c r="J51" s="350">
        <v>2873</v>
      </c>
      <c r="K51" s="350">
        <v>2774</v>
      </c>
      <c r="L51" s="350">
        <v>2656</v>
      </c>
      <c r="M51" s="351">
        <v>2460</v>
      </c>
    </row>
    <row r="52" spans="2:13" ht="27.75" customHeight="1" x14ac:dyDescent="0.15">
      <c r="B52" s="1180"/>
      <c r="C52" s="1181"/>
      <c r="D52" s="103"/>
      <c r="E52" s="1184" t="s">
        <v>43</v>
      </c>
      <c r="F52" s="1184"/>
      <c r="G52" s="1184"/>
      <c r="H52" s="1185"/>
      <c r="I52" s="349">
        <v>14880</v>
      </c>
      <c r="J52" s="350">
        <v>14697</v>
      </c>
      <c r="K52" s="350">
        <v>14474</v>
      </c>
      <c r="L52" s="350">
        <v>14289</v>
      </c>
      <c r="M52" s="351">
        <v>14210</v>
      </c>
    </row>
    <row r="53" spans="2:13" ht="27.75" customHeight="1" thickBot="1" x14ac:dyDescent="0.2">
      <c r="B53" s="1191" t="s">
        <v>44</v>
      </c>
      <c r="C53" s="1192"/>
      <c r="D53" s="107"/>
      <c r="E53" s="1193" t="s">
        <v>45</v>
      </c>
      <c r="F53" s="1193"/>
      <c r="G53" s="1193"/>
      <c r="H53" s="1194"/>
      <c r="I53" s="352">
        <v>1957</v>
      </c>
      <c r="J53" s="353">
        <v>1007</v>
      </c>
      <c r="K53" s="353">
        <v>8</v>
      </c>
      <c r="L53" s="353">
        <v>-757</v>
      </c>
      <c r="M53" s="354">
        <v>-1645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JGBq7j8Z6YgG+ur6HAQKrAnYGYs3CRyAm3M1vmt6nfhe/U0PmNpX1NXiF3mSr+b6LxgaXhyBu+QFovWcpnaopw==" saltValue="olTt45YO2on4YyCRByZ2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560</v>
      </c>
      <c r="G54" s="116" t="s">
        <v>561</v>
      </c>
      <c r="H54" s="117" t="s">
        <v>562</v>
      </c>
    </row>
    <row r="55" spans="2:8" ht="52.5" customHeight="1" x14ac:dyDescent="0.15">
      <c r="B55" s="118"/>
      <c r="C55" s="1203" t="s">
        <v>48</v>
      </c>
      <c r="D55" s="1203"/>
      <c r="E55" s="1204"/>
      <c r="F55" s="119">
        <v>997</v>
      </c>
      <c r="G55" s="119">
        <v>1004</v>
      </c>
      <c r="H55" s="120">
        <v>1175</v>
      </c>
    </row>
    <row r="56" spans="2:8" ht="52.5" customHeight="1" x14ac:dyDescent="0.15">
      <c r="B56" s="121"/>
      <c r="C56" s="1205" t="s">
        <v>49</v>
      </c>
      <c r="D56" s="1205"/>
      <c r="E56" s="1206"/>
      <c r="F56" s="122">
        <v>945</v>
      </c>
      <c r="G56" s="122">
        <v>1027</v>
      </c>
      <c r="H56" s="123">
        <v>1029</v>
      </c>
    </row>
    <row r="57" spans="2:8" ht="53.25" customHeight="1" x14ac:dyDescent="0.15">
      <c r="B57" s="121"/>
      <c r="C57" s="1207" t="s">
        <v>50</v>
      </c>
      <c r="D57" s="1207"/>
      <c r="E57" s="1208"/>
      <c r="F57" s="124">
        <v>2093</v>
      </c>
      <c r="G57" s="124">
        <v>2172</v>
      </c>
      <c r="H57" s="125">
        <v>2497</v>
      </c>
    </row>
    <row r="58" spans="2:8" ht="45.75" customHeight="1" x14ac:dyDescent="0.15">
      <c r="B58" s="126"/>
      <c r="C58" s="1195" t="s">
        <v>591</v>
      </c>
      <c r="D58" s="1196"/>
      <c r="E58" s="1197"/>
      <c r="F58" s="127">
        <v>937</v>
      </c>
      <c r="G58" s="127">
        <v>1035</v>
      </c>
      <c r="H58" s="128">
        <v>1326</v>
      </c>
    </row>
    <row r="59" spans="2:8" ht="45.75" customHeight="1" x14ac:dyDescent="0.15">
      <c r="B59" s="126"/>
      <c r="C59" s="1195" t="s">
        <v>592</v>
      </c>
      <c r="D59" s="1196"/>
      <c r="E59" s="1197"/>
      <c r="F59" s="127">
        <v>346</v>
      </c>
      <c r="G59" s="127">
        <v>297</v>
      </c>
      <c r="H59" s="128">
        <v>248</v>
      </c>
    </row>
    <row r="60" spans="2:8" ht="45.75" customHeight="1" x14ac:dyDescent="0.15">
      <c r="B60" s="126"/>
      <c r="C60" s="1195" t="s">
        <v>593</v>
      </c>
      <c r="D60" s="1196"/>
      <c r="E60" s="1197"/>
      <c r="F60" s="127">
        <v>207</v>
      </c>
      <c r="G60" s="127">
        <v>231</v>
      </c>
      <c r="H60" s="128">
        <v>244</v>
      </c>
    </row>
    <row r="61" spans="2:8" ht="45.75" customHeight="1" x14ac:dyDescent="0.15">
      <c r="B61" s="126"/>
      <c r="C61" s="1195" t="s">
        <v>594</v>
      </c>
      <c r="D61" s="1196"/>
      <c r="E61" s="1197"/>
      <c r="F61" s="127">
        <v>213</v>
      </c>
      <c r="G61" s="127">
        <v>200</v>
      </c>
      <c r="H61" s="128">
        <v>188</v>
      </c>
    </row>
    <row r="62" spans="2:8" ht="45.75" customHeight="1" thickBot="1" x14ac:dyDescent="0.2">
      <c r="B62" s="129"/>
      <c r="C62" s="1198" t="s">
        <v>595</v>
      </c>
      <c r="D62" s="1199"/>
      <c r="E62" s="1200"/>
      <c r="F62" s="130">
        <v>100</v>
      </c>
      <c r="G62" s="130">
        <v>100</v>
      </c>
      <c r="H62" s="131">
        <v>100</v>
      </c>
    </row>
    <row r="63" spans="2:8" ht="52.5" customHeight="1" thickBot="1" x14ac:dyDescent="0.2">
      <c r="B63" s="132"/>
      <c r="C63" s="1201" t="s">
        <v>51</v>
      </c>
      <c r="D63" s="1201"/>
      <c r="E63" s="1202"/>
      <c r="F63" s="133">
        <v>4035</v>
      </c>
      <c r="G63" s="133">
        <v>4203</v>
      </c>
      <c r="H63" s="134">
        <v>4701</v>
      </c>
    </row>
    <row r="64" spans="2:8" x14ac:dyDescent="0.15"/>
  </sheetData>
  <sheetProtection algorithmName="SHA-512" hashValue="/qsDiBQurE6H/liTl1LRtDFDXCN3nX5WkbgfFFbVdwlkoDlrrLyeRKmRotFf0cyFnB7YkKYrgl9XdDmdMLGHsQ==" saltValue="7k2Kd+b6WwXP+/N+bz6H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5DF35-6504-4A04-B0A8-EF36C333035B}">
  <sheetPr>
    <pageSetUpPr fitToPage="1"/>
  </sheetPr>
  <dimension ref="A1:DE85"/>
  <sheetViews>
    <sheetView showGridLines="0" zoomScale="70" zoomScaleNormal="70" zoomScaleSheetLayoutView="55" workbookViewId="0"/>
  </sheetViews>
  <sheetFormatPr defaultColWidth="0" defaultRowHeight="13.5" customHeight="1" zeroHeight="1" x14ac:dyDescent="0.15"/>
  <cols>
    <col min="1" max="1" width="6.375" style="1211" customWidth="1"/>
    <col min="2" max="107" width="2.5" style="1211" customWidth="1"/>
    <col min="108" max="108" width="6.125" style="1218" customWidth="1"/>
    <col min="109" max="109" width="5.875" style="1217" customWidth="1"/>
    <col min="110" max="16384" width="8.625" style="1211" hidden="1"/>
  </cols>
  <sheetData>
    <row r="1" spans="1:109" ht="42.75" customHeight="1" x14ac:dyDescent="0.15">
      <c r="A1" s="1209"/>
      <c r="B1" s="1210"/>
      <c r="DD1" s="1211"/>
      <c r="DE1" s="1211"/>
    </row>
    <row r="2" spans="1:109" ht="25.5" customHeight="1" x14ac:dyDescent="0.15">
      <c r="A2" s="1212"/>
      <c r="C2" s="1212"/>
      <c r="O2" s="1212"/>
      <c r="P2" s="1212"/>
      <c r="Q2" s="1212"/>
      <c r="R2" s="1212"/>
      <c r="S2" s="1212"/>
      <c r="T2" s="1212"/>
      <c r="U2" s="1212"/>
      <c r="V2" s="1212"/>
      <c r="W2" s="1212"/>
      <c r="X2" s="1212"/>
      <c r="Y2" s="1212"/>
      <c r="Z2" s="1212"/>
      <c r="AA2" s="1212"/>
      <c r="AB2" s="1212"/>
      <c r="AC2" s="1212"/>
      <c r="AD2" s="1212"/>
      <c r="AE2" s="1212"/>
      <c r="AF2" s="1212"/>
      <c r="AG2" s="1212"/>
      <c r="AH2" s="1212"/>
      <c r="AI2" s="1212"/>
      <c r="AU2" s="1212"/>
      <c r="BG2" s="1212"/>
      <c r="BS2" s="1212"/>
      <c r="CE2" s="1212"/>
      <c r="CQ2" s="1212"/>
      <c r="DD2" s="1211"/>
      <c r="DE2" s="1211"/>
    </row>
    <row r="3" spans="1:109" ht="25.5" customHeight="1" x14ac:dyDescent="0.15">
      <c r="A3" s="1212"/>
      <c r="C3" s="1212"/>
      <c r="O3" s="1212"/>
      <c r="P3" s="1212"/>
      <c r="Q3" s="1212"/>
      <c r="R3" s="1212"/>
      <c r="S3" s="1212"/>
      <c r="T3" s="1212"/>
      <c r="U3" s="1212"/>
      <c r="V3" s="1212"/>
      <c r="W3" s="1212"/>
      <c r="X3" s="1212"/>
      <c r="Y3" s="1212"/>
      <c r="Z3" s="1212"/>
      <c r="AA3" s="1212"/>
      <c r="AB3" s="1212"/>
      <c r="AC3" s="1212"/>
      <c r="AD3" s="1212"/>
      <c r="AE3" s="1212"/>
      <c r="AF3" s="1212"/>
      <c r="AG3" s="1212"/>
      <c r="AH3" s="1212"/>
      <c r="AI3" s="1212"/>
      <c r="AU3" s="1212"/>
      <c r="BG3" s="1212"/>
      <c r="BS3" s="1212"/>
      <c r="CE3" s="1212"/>
      <c r="CQ3" s="1212"/>
      <c r="DD3" s="1211"/>
      <c r="DE3" s="1211"/>
    </row>
    <row r="4" spans="1:109" s="250" customFormat="1" x14ac:dyDescent="0.15">
      <c r="A4" s="1212"/>
      <c r="B4" s="1212"/>
      <c r="C4" s="1212"/>
      <c r="D4" s="1212"/>
      <c r="E4" s="1212"/>
      <c r="F4" s="1212"/>
      <c r="G4" s="1212"/>
      <c r="H4" s="1212"/>
      <c r="I4" s="1212"/>
      <c r="J4" s="1212"/>
      <c r="K4" s="1212"/>
      <c r="L4" s="1212"/>
      <c r="M4" s="1212"/>
      <c r="N4" s="1212"/>
      <c r="O4" s="1212"/>
      <c r="P4" s="1212"/>
      <c r="Q4" s="1212"/>
      <c r="R4" s="1212"/>
      <c r="S4" s="1212"/>
      <c r="T4" s="1212"/>
      <c r="U4" s="1212"/>
      <c r="V4" s="1212"/>
      <c r="W4" s="1212"/>
      <c r="X4" s="1212"/>
      <c r="Y4" s="1212"/>
      <c r="Z4" s="1212"/>
      <c r="AA4" s="1212"/>
      <c r="AB4" s="1212"/>
      <c r="AC4" s="1212"/>
      <c r="AD4" s="1212"/>
      <c r="AE4" s="1212"/>
      <c r="AF4" s="1212"/>
      <c r="AG4" s="1212"/>
      <c r="AH4" s="1212"/>
      <c r="AI4" s="1212"/>
      <c r="AJ4" s="1212"/>
      <c r="AK4" s="1212"/>
      <c r="AL4" s="1212"/>
      <c r="AM4" s="1212"/>
      <c r="AN4" s="1212"/>
      <c r="AO4" s="1212"/>
      <c r="AP4" s="1212"/>
      <c r="AQ4" s="1212"/>
      <c r="AR4" s="1212"/>
      <c r="AS4" s="1212"/>
      <c r="AT4" s="1212"/>
      <c r="AU4" s="1212"/>
      <c r="AV4" s="1212"/>
      <c r="AW4" s="1212"/>
      <c r="AX4" s="1212"/>
      <c r="AY4" s="1212"/>
      <c r="AZ4" s="1212"/>
      <c r="BA4" s="1212"/>
      <c r="BB4" s="1212"/>
      <c r="BC4" s="1212"/>
      <c r="BD4" s="1212"/>
      <c r="BE4" s="1212"/>
      <c r="BF4" s="1212"/>
      <c r="BG4" s="1212"/>
      <c r="BH4" s="1212"/>
      <c r="BI4" s="1212"/>
      <c r="BJ4" s="1212"/>
      <c r="BK4" s="1212"/>
      <c r="BL4" s="1212"/>
      <c r="BM4" s="1212"/>
      <c r="BN4" s="1212"/>
      <c r="BO4" s="1212"/>
      <c r="BP4" s="1212"/>
      <c r="BQ4" s="1212"/>
      <c r="BR4" s="1212"/>
      <c r="BS4" s="1212"/>
      <c r="BT4" s="1212"/>
      <c r="BU4" s="1212"/>
      <c r="BV4" s="1212"/>
      <c r="BW4" s="1212"/>
      <c r="BX4" s="1212"/>
      <c r="BY4" s="1212"/>
      <c r="BZ4" s="1212"/>
      <c r="CA4" s="1212"/>
      <c r="CB4" s="1212"/>
      <c r="CC4" s="1212"/>
      <c r="CD4" s="1212"/>
      <c r="CE4" s="1212"/>
      <c r="CF4" s="1212"/>
      <c r="CG4" s="1212"/>
      <c r="CH4" s="1212"/>
      <c r="CI4" s="1212"/>
      <c r="CJ4" s="1212"/>
      <c r="CK4" s="1212"/>
      <c r="CL4" s="1212"/>
      <c r="CM4" s="1212"/>
      <c r="CN4" s="1212"/>
      <c r="CO4" s="1212"/>
      <c r="CP4" s="1212"/>
      <c r="CQ4" s="1212"/>
      <c r="CR4" s="1212"/>
      <c r="CS4" s="1212"/>
      <c r="CT4" s="1212"/>
      <c r="CU4" s="1212"/>
      <c r="CV4" s="1212"/>
      <c r="CW4" s="1212"/>
      <c r="CX4" s="1212"/>
      <c r="CY4" s="1212"/>
      <c r="CZ4" s="1212"/>
      <c r="DA4" s="1212"/>
      <c r="DB4" s="1212"/>
      <c r="DC4" s="1212"/>
      <c r="DD4" s="1212"/>
      <c r="DE4" s="1212"/>
    </row>
    <row r="5" spans="1:109" s="250" customFormat="1" x14ac:dyDescent="0.15">
      <c r="A5" s="1212"/>
      <c r="B5" s="1212"/>
      <c r="C5" s="1212"/>
      <c r="D5" s="1212"/>
      <c r="E5" s="1212"/>
      <c r="F5" s="1212"/>
      <c r="G5" s="1212"/>
      <c r="H5" s="1212"/>
      <c r="I5" s="1212"/>
      <c r="J5" s="1212"/>
      <c r="K5" s="1212"/>
      <c r="L5" s="1212"/>
      <c r="M5" s="1212"/>
      <c r="N5" s="1212"/>
      <c r="O5" s="1212"/>
      <c r="P5" s="1212"/>
      <c r="Q5" s="1212"/>
      <c r="R5" s="1212"/>
      <c r="S5" s="1212"/>
      <c r="T5" s="1212"/>
      <c r="U5" s="1212"/>
      <c r="V5" s="1212"/>
      <c r="W5" s="1212"/>
      <c r="X5" s="1212"/>
      <c r="Y5" s="1212"/>
      <c r="Z5" s="1212"/>
      <c r="AA5" s="1212"/>
      <c r="AB5" s="1212"/>
      <c r="AC5" s="1212"/>
      <c r="AD5" s="1212"/>
      <c r="AE5" s="1212"/>
      <c r="AF5" s="1212"/>
      <c r="AG5" s="1212"/>
      <c r="AH5" s="1212"/>
      <c r="AI5" s="1212"/>
      <c r="AJ5" s="1212"/>
      <c r="AK5" s="1212"/>
      <c r="AL5" s="1212"/>
      <c r="AM5" s="1212"/>
      <c r="AN5" s="1212"/>
      <c r="AO5" s="1212"/>
      <c r="AP5" s="1212"/>
      <c r="AQ5" s="1212"/>
      <c r="AR5" s="1212"/>
      <c r="AS5" s="1212"/>
      <c r="AT5" s="1212"/>
      <c r="AU5" s="1212"/>
      <c r="AV5" s="1212"/>
      <c r="AW5" s="1212"/>
      <c r="AX5" s="1212"/>
      <c r="AY5" s="1212"/>
      <c r="AZ5" s="1212"/>
      <c r="BA5" s="1212"/>
      <c r="BB5" s="1212"/>
      <c r="BC5" s="1212"/>
      <c r="BD5" s="1212"/>
      <c r="BE5" s="1212"/>
      <c r="BF5" s="1212"/>
      <c r="BG5" s="1212"/>
      <c r="BH5" s="1212"/>
      <c r="BI5" s="1212"/>
      <c r="BJ5" s="1212"/>
      <c r="BK5" s="1212"/>
      <c r="BL5" s="1212"/>
      <c r="BM5" s="1212"/>
      <c r="BN5" s="1212"/>
      <c r="BO5" s="1212"/>
      <c r="BP5" s="1212"/>
      <c r="BQ5" s="1212"/>
      <c r="BR5" s="1212"/>
      <c r="BS5" s="1212"/>
      <c r="BT5" s="1212"/>
      <c r="BU5" s="1212"/>
      <c r="BV5" s="1212"/>
      <c r="BW5" s="1212"/>
      <c r="BX5" s="1212"/>
      <c r="BY5" s="1212"/>
      <c r="BZ5" s="1212"/>
      <c r="CA5" s="1212"/>
      <c r="CB5" s="1212"/>
      <c r="CC5" s="1212"/>
      <c r="CD5" s="1212"/>
      <c r="CE5" s="1212"/>
      <c r="CF5" s="1212"/>
      <c r="CG5" s="1212"/>
      <c r="CH5" s="1212"/>
      <c r="CI5" s="1212"/>
      <c r="CJ5" s="1212"/>
      <c r="CK5" s="1212"/>
      <c r="CL5" s="1212"/>
      <c r="CM5" s="1212"/>
      <c r="CN5" s="1212"/>
      <c r="CO5" s="1212"/>
      <c r="CP5" s="1212"/>
      <c r="CQ5" s="1212"/>
      <c r="CR5" s="1212"/>
      <c r="CS5" s="1212"/>
      <c r="CT5" s="1212"/>
      <c r="CU5" s="1212"/>
      <c r="CV5" s="1212"/>
      <c r="CW5" s="1212"/>
      <c r="CX5" s="1212"/>
      <c r="CY5" s="1212"/>
      <c r="CZ5" s="1212"/>
      <c r="DA5" s="1212"/>
      <c r="DB5" s="1212"/>
      <c r="DC5" s="1212"/>
      <c r="DD5" s="1212"/>
      <c r="DE5" s="1212"/>
    </row>
    <row r="6" spans="1:109" s="250" customFormat="1" x14ac:dyDescent="0.15">
      <c r="A6" s="1212"/>
      <c r="B6" s="1212"/>
      <c r="C6" s="1212"/>
      <c r="D6" s="1212"/>
      <c r="E6" s="1212"/>
      <c r="F6" s="1212"/>
      <c r="G6" s="1212"/>
      <c r="H6" s="1212"/>
      <c r="I6" s="1212"/>
      <c r="J6" s="1212"/>
      <c r="K6" s="1212"/>
      <c r="L6" s="1212"/>
      <c r="M6" s="1212"/>
      <c r="N6" s="1212"/>
      <c r="O6" s="1212"/>
      <c r="P6" s="1212"/>
      <c r="Q6" s="1212"/>
      <c r="R6" s="1212"/>
      <c r="S6" s="1212"/>
      <c r="T6" s="1212"/>
      <c r="U6" s="1212"/>
      <c r="V6" s="1212"/>
      <c r="W6" s="1212"/>
      <c r="X6" s="1212"/>
      <c r="Y6" s="1212"/>
      <c r="Z6" s="1212"/>
      <c r="AA6" s="1212"/>
      <c r="AB6" s="1212"/>
      <c r="AC6" s="1212"/>
      <c r="AD6" s="1212"/>
      <c r="AE6" s="1212"/>
      <c r="AF6" s="1212"/>
      <c r="AG6" s="1212"/>
      <c r="AH6" s="1212"/>
      <c r="AI6" s="1212"/>
      <c r="AJ6" s="1212"/>
      <c r="AK6" s="1212"/>
      <c r="AL6" s="1212"/>
      <c r="AM6" s="1212"/>
      <c r="AN6" s="1212"/>
      <c r="AO6" s="1212"/>
      <c r="AP6" s="1212"/>
      <c r="AQ6" s="1212"/>
      <c r="AR6" s="1212"/>
      <c r="AS6" s="1212"/>
      <c r="AT6" s="1212"/>
      <c r="AU6" s="1212"/>
      <c r="AV6" s="1212"/>
      <c r="AW6" s="1212"/>
      <c r="AX6" s="1212"/>
      <c r="AY6" s="1212"/>
      <c r="AZ6" s="1212"/>
      <c r="BA6" s="1212"/>
      <c r="BB6" s="1212"/>
      <c r="BC6" s="1212"/>
      <c r="BD6" s="1212"/>
      <c r="BE6" s="1212"/>
      <c r="BF6" s="1212"/>
      <c r="BG6" s="1212"/>
      <c r="BH6" s="1212"/>
      <c r="BI6" s="1212"/>
      <c r="BJ6" s="1212"/>
      <c r="BK6" s="1212"/>
      <c r="BL6" s="1212"/>
      <c r="BM6" s="1212"/>
      <c r="BN6" s="1212"/>
      <c r="BO6" s="1212"/>
      <c r="BP6" s="1212"/>
      <c r="BQ6" s="1212"/>
      <c r="BR6" s="1212"/>
      <c r="BS6" s="1212"/>
      <c r="BT6" s="1212"/>
      <c r="BU6" s="1212"/>
      <c r="BV6" s="1212"/>
      <c r="BW6" s="1212"/>
      <c r="BX6" s="1212"/>
      <c r="BY6" s="1212"/>
      <c r="BZ6" s="1212"/>
      <c r="CA6" s="1212"/>
      <c r="CB6" s="1212"/>
      <c r="CC6" s="1212"/>
      <c r="CD6" s="1212"/>
      <c r="CE6" s="1212"/>
      <c r="CF6" s="1212"/>
      <c r="CG6" s="1212"/>
      <c r="CH6" s="1212"/>
      <c r="CI6" s="1212"/>
      <c r="CJ6" s="1212"/>
      <c r="CK6" s="1212"/>
      <c r="CL6" s="1212"/>
      <c r="CM6" s="1212"/>
      <c r="CN6" s="1212"/>
      <c r="CO6" s="1212"/>
      <c r="CP6" s="1212"/>
      <c r="CQ6" s="1212"/>
      <c r="CR6" s="1212"/>
      <c r="CS6" s="1212"/>
      <c r="CT6" s="1212"/>
      <c r="CU6" s="1212"/>
      <c r="CV6" s="1212"/>
      <c r="CW6" s="1212"/>
      <c r="CX6" s="1212"/>
      <c r="CY6" s="1212"/>
      <c r="CZ6" s="1212"/>
      <c r="DA6" s="1212"/>
      <c r="DB6" s="1212"/>
      <c r="DC6" s="1212"/>
      <c r="DD6" s="1212"/>
      <c r="DE6" s="1212"/>
    </row>
    <row r="7" spans="1:109" s="250" customFormat="1" x14ac:dyDescent="0.15">
      <c r="A7" s="1212"/>
      <c r="B7" s="1212"/>
      <c r="C7" s="1212"/>
      <c r="D7" s="1212"/>
      <c r="E7" s="1212"/>
      <c r="F7" s="1212"/>
      <c r="G7" s="1212"/>
      <c r="H7" s="1212"/>
      <c r="I7" s="1212"/>
      <c r="J7" s="1212"/>
      <c r="K7" s="1212"/>
      <c r="L7" s="1212"/>
      <c r="M7" s="1212"/>
      <c r="N7" s="1212"/>
      <c r="O7" s="1212"/>
      <c r="P7" s="1212"/>
      <c r="Q7" s="1212"/>
      <c r="R7" s="1212"/>
      <c r="S7" s="1212"/>
      <c r="T7" s="1212"/>
      <c r="U7" s="1212"/>
      <c r="V7" s="1212"/>
      <c r="W7" s="1212"/>
      <c r="X7" s="1212"/>
      <c r="Y7" s="1212"/>
      <c r="Z7" s="1212"/>
      <c r="AA7" s="1212"/>
      <c r="AB7" s="1212"/>
      <c r="AC7" s="1212"/>
      <c r="AD7" s="1212"/>
      <c r="AE7" s="1212"/>
      <c r="AF7" s="1212"/>
      <c r="AG7" s="1212"/>
      <c r="AH7" s="1212"/>
      <c r="AI7" s="1212"/>
      <c r="AJ7" s="1212"/>
      <c r="AK7" s="1212"/>
      <c r="AL7" s="1212"/>
      <c r="AM7" s="1212"/>
      <c r="AN7" s="1212"/>
      <c r="AO7" s="1212"/>
      <c r="AP7" s="1212"/>
      <c r="AQ7" s="1212"/>
      <c r="AR7" s="1212"/>
      <c r="AS7" s="1212"/>
      <c r="AT7" s="1212"/>
      <c r="AU7" s="1212"/>
      <c r="AV7" s="1212"/>
      <c r="AW7" s="1212"/>
      <c r="AX7" s="1212"/>
      <c r="AY7" s="1212"/>
      <c r="AZ7" s="1212"/>
      <c r="BA7" s="1212"/>
      <c r="BB7" s="1212"/>
      <c r="BC7" s="1212"/>
      <c r="BD7" s="1212"/>
      <c r="BE7" s="1212"/>
      <c r="BF7" s="1212"/>
      <c r="BG7" s="1212"/>
      <c r="BH7" s="1212"/>
      <c r="BI7" s="1212"/>
      <c r="BJ7" s="1212"/>
      <c r="BK7" s="1212"/>
      <c r="BL7" s="1212"/>
      <c r="BM7" s="1212"/>
      <c r="BN7" s="1212"/>
      <c r="BO7" s="1212"/>
      <c r="BP7" s="1212"/>
      <c r="BQ7" s="1212"/>
      <c r="BR7" s="1212"/>
      <c r="BS7" s="1212"/>
      <c r="BT7" s="1212"/>
      <c r="BU7" s="1212"/>
      <c r="BV7" s="1212"/>
      <c r="BW7" s="1212"/>
      <c r="BX7" s="1212"/>
      <c r="BY7" s="1212"/>
      <c r="BZ7" s="1212"/>
      <c r="CA7" s="1212"/>
      <c r="CB7" s="1212"/>
      <c r="CC7" s="1212"/>
      <c r="CD7" s="1212"/>
      <c r="CE7" s="1212"/>
      <c r="CF7" s="1212"/>
      <c r="CG7" s="1212"/>
      <c r="CH7" s="1212"/>
      <c r="CI7" s="1212"/>
      <c r="CJ7" s="1212"/>
      <c r="CK7" s="1212"/>
      <c r="CL7" s="1212"/>
      <c r="CM7" s="1212"/>
      <c r="CN7" s="1212"/>
      <c r="CO7" s="1212"/>
      <c r="CP7" s="1212"/>
      <c r="CQ7" s="1212"/>
      <c r="CR7" s="1212"/>
      <c r="CS7" s="1212"/>
      <c r="CT7" s="1212"/>
      <c r="CU7" s="1212"/>
      <c r="CV7" s="1212"/>
      <c r="CW7" s="1212"/>
      <c r="CX7" s="1212"/>
      <c r="CY7" s="1212"/>
      <c r="CZ7" s="1212"/>
      <c r="DA7" s="1212"/>
      <c r="DB7" s="1212"/>
      <c r="DC7" s="1212"/>
      <c r="DD7" s="1212"/>
      <c r="DE7" s="1212"/>
    </row>
    <row r="8" spans="1:109" s="250" customFormat="1" x14ac:dyDescent="0.15">
      <c r="A8" s="1212"/>
      <c r="B8" s="1212"/>
      <c r="C8" s="1212"/>
      <c r="D8" s="1212"/>
      <c r="E8" s="1212"/>
      <c r="F8" s="1212"/>
      <c r="G8" s="1212"/>
      <c r="H8" s="1212"/>
      <c r="I8" s="1212"/>
      <c r="J8" s="1212"/>
      <c r="K8" s="1212"/>
      <c r="L8" s="1212"/>
      <c r="M8" s="1212"/>
      <c r="N8" s="1212"/>
      <c r="O8" s="1212"/>
      <c r="P8" s="1212"/>
      <c r="Q8" s="1212"/>
      <c r="R8" s="1212"/>
      <c r="S8" s="1212"/>
      <c r="T8" s="1212"/>
      <c r="U8" s="1212"/>
      <c r="V8" s="1212"/>
      <c r="W8" s="1212"/>
      <c r="X8" s="1212"/>
      <c r="Y8" s="1212"/>
      <c r="Z8" s="1212"/>
      <c r="AA8" s="1212"/>
      <c r="AB8" s="1212"/>
      <c r="AC8" s="1212"/>
      <c r="AD8" s="1212"/>
      <c r="AE8" s="1212"/>
      <c r="AF8" s="1212"/>
      <c r="AG8" s="1212"/>
      <c r="AH8" s="1212"/>
      <c r="AI8" s="1212"/>
      <c r="AJ8" s="1212"/>
      <c r="AK8" s="1212"/>
      <c r="AL8" s="1212"/>
      <c r="AM8" s="1212"/>
      <c r="AN8" s="1212"/>
      <c r="AO8" s="1212"/>
      <c r="AP8" s="1212"/>
      <c r="AQ8" s="1212"/>
      <c r="AR8" s="1212"/>
      <c r="AS8" s="1212"/>
      <c r="AT8" s="1212"/>
      <c r="AU8" s="1212"/>
      <c r="AV8" s="1212"/>
      <c r="AW8" s="1212"/>
      <c r="AX8" s="1212"/>
      <c r="AY8" s="1212"/>
      <c r="AZ8" s="1212"/>
      <c r="BA8" s="1212"/>
      <c r="BB8" s="1212"/>
      <c r="BC8" s="1212"/>
      <c r="BD8" s="1212"/>
      <c r="BE8" s="1212"/>
      <c r="BF8" s="1212"/>
      <c r="BG8" s="1212"/>
      <c r="BH8" s="1212"/>
      <c r="BI8" s="1212"/>
      <c r="BJ8" s="1212"/>
      <c r="BK8" s="1212"/>
      <c r="BL8" s="1212"/>
      <c r="BM8" s="1212"/>
      <c r="BN8" s="1212"/>
      <c r="BO8" s="1212"/>
      <c r="BP8" s="1212"/>
      <c r="BQ8" s="1212"/>
      <c r="BR8" s="1212"/>
      <c r="BS8" s="1212"/>
      <c r="BT8" s="1212"/>
      <c r="BU8" s="1212"/>
      <c r="BV8" s="1212"/>
      <c r="BW8" s="1212"/>
      <c r="BX8" s="1212"/>
      <c r="BY8" s="1212"/>
      <c r="BZ8" s="1212"/>
      <c r="CA8" s="1212"/>
      <c r="CB8" s="1212"/>
      <c r="CC8" s="1212"/>
      <c r="CD8" s="1212"/>
      <c r="CE8" s="1212"/>
      <c r="CF8" s="1212"/>
      <c r="CG8" s="1212"/>
      <c r="CH8" s="1212"/>
      <c r="CI8" s="1212"/>
      <c r="CJ8" s="1212"/>
      <c r="CK8" s="1212"/>
      <c r="CL8" s="1212"/>
      <c r="CM8" s="1212"/>
      <c r="CN8" s="1212"/>
      <c r="CO8" s="1212"/>
      <c r="CP8" s="1212"/>
      <c r="CQ8" s="1212"/>
      <c r="CR8" s="1212"/>
      <c r="CS8" s="1212"/>
      <c r="CT8" s="1212"/>
      <c r="CU8" s="1212"/>
      <c r="CV8" s="1212"/>
      <c r="CW8" s="1212"/>
      <c r="CX8" s="1212"/>
      <c r="CY8" s="1212"/>
      <c r="CZ8" s="1212"/>
      <c r="DA8" s="1212"/>
      <c r="DB8" s="1212"/>
      <c r="DC8" s="1212"/>
      <c r="DD8" s="1212"/>
      <c r="DE8" s="1212"/>
    </row>
    <row r="9" spans="1:109" s="250" customFormat="1" x14ac:dyDescent="0.15">
      <c r="A9" s="1212"/>
      <c r="B9" s="1212"/>
      <c r="C9" s="1212"/>
      <c r="D9" s="1212"/>
      <c r="E9" s="1212"/>
      <c r="F9" s="1212"/>
      <c r="G9" s="1212"/>
      <c r="H9" s="1212"/>
      <c r="I9" s="1212"/>
      <c r="J9" s="1212"/>
      <c r="K9" s="1212"/>
      <c r="L9" s="1212"/>
      <c r="M9" s="1212"/>
      <c r="N9" s="1212"/>
      <c r="O9" s="1212"/>
      <c r="P9" s="1212"/>
      <c r="Q9" s="1212"/>
      <c r="R9" s="1212"/>
      <c r="S9" s="1212"/>
      <c r="T9" s="1212"/>
      <c r="U9" s="1212"/>
      <c r="V9" s="1212"/>
      <c r="W9" s="1212"/>
      <c r="X9" s="1212"/>
      <c r="Y9" s="1212"/>
      <c r="Z9" s="1212"/>
      <c r="AA9" s="1212"/>
      <c r="AB9" s="1212"/>
      <c r="AC9" s="1212"/>
      <c r="AD9" s="1212"/>
      <c r="AE9" s="1212"/>
      <c r="AF9" s="1212"/>
      <c r="AG9" s="1212"/>
      <c r="AH9" s="1212"/>
      <c r="AI9" s="1212"/>
      <c r="AJ9" s="1212"/>
      <c r="AK9" s="1212"/>
      <c r="AL9" s="1212"/>
      <c r="AM9" s="1212"/>
      <c r="AN9" s="1212"/>
      <c r="AO9" s="1212"/>
      <c r="AP9" s="1212"/>
      <c r="AQ9" s="1212"/>
      <c r="AR9" s="1212"/>
      <c r="AS9" s="1212"/>
      <c r="AT9" s="1212"/>
      <c r="AU9" s="1212"/>
      <c r="AV9" s="1212"/>
      <c r="AW9" s="1212"/>
      <c r="AX9" s="1212"/>
      <c r="AY9" s="1212"/>
      <c r="AZ9" s="1212"/>
      <c r="BA9" s="1212"/>
      <c r="BB9" s="1212"/>
      <c r="BC9" s="1212"/>
      <c r="BD9" s="1212"/>
      <c r="BE9" s="1212"/>
      <c r="BF9" s="1212"/>
      <c r="BG9" s="1212"/>
      <c r="BH9" s="1212"/>
      <c r="BI9" s="1212"/>
      <c r="BJ9" s="1212"/>
      <c r="BK9" s="1212"/>
      <c r="BL9" s="1212"/>
      <c r="BM9" s="1212"/>
      <c r="BN9" s="1212"/>
      <c r="BO9" s="1212"/>
      <c r="BP9" s="1212"/>
      <c r="BQ9" s="1212"/>
      <c r="BR9" s="1212"/>
      <c r="BS9" s="1212"/>
      <c r="BT9" s="1212"/>
      <c r="BU9" s="1212"/>
      <c r="BV9" s="1212"/>
      <c r="BW9" s="1212"/>
      <c r="BX9" s="1212"/>
      <c r="BY9" s="1212"/>
      <c r="BZ9" s="1212"/>
      <c r="CA9" s="1212"/>
      <c r="CB9" s="1212"/>
      <c r="CC9" s="1212"/>
      <c r="CD9" s="1212"/>
      <c r="CE9" s="1212"/>
      <c r="CF9" s="1212"/>
      <c r="CG9" s="1212"/>
      <c r="CH9" s="1212"/>
      <c r="CI9" s="1212"/>
      <c r="CJ9" s="1212"/>
      <c r="CK9" s="1212"/>
      <c r="CL9" s="1212"/>
      <c r="CM9" s="1212"/>
      <c r="CN9" s="1212"/>
      <c r="CO9" s="1212"/>
      <c r="CP9" s="1212"/>
      <c r="CQ9" s="1212"/>
      <c r="CR9" s="1212"/>
      <c r="CS9" s="1212"/>
      <c r="CT9" s="1212"/>
      <c r="CU9" s="1212"/>
      <c r="CV9" s="1212"/>
      <c r="CW9" s="1212"/>
      <c r="CX9" s="1212"/>
      <c r="CY9" s="1212"/>
      <c r="CZ9" s="1212"/>
      <c r="DA9" s="1212"/>
      <c r="DB9" s="1212"/>
      <c r="DC9" s="1212"/>
      <c r="DD9" s="1212"/>
      <c r="DE9" s="1212"/>
    </row>
    <row r="10" spans="1:109" s="250" customFormat="1" x14ac:dyDescent="0.15">
      <c r="A10" s="1212"/>
      <c r="B10" s="1212"/>
      <c r="C10" s="1212"/>
      <c r="D10" s="1212"/>
      <c r="E10" s="1212"/>
      <c r="F10" s="1212"/>
      <c r="G10" s="1212"/>
      <c r="H10" s="1212"/>
      <c r="I10" s="1212"/>
      <c r="J10" s="1212"/>
      <c r="K10" s="1212"/>
      <c r="L10" s="1212"/>
      <c r="M10" s="1212"/>
      <c r="N10" s="1212"/>
      <c r="O10" s="1212"/>
      <c r="P10" s="1212"/>
      <c r="Q10" s="1212"/>
      <c r="R10" s="1212"/>
      <c r="S10" s="1212"/>
      <c r="T10" s="1212"/>
      <c r="U10" s="1212"/>
      <c r="V10" s="1212"/>
      <c r="W10" s="1212"/>
      <c r="X10" s="1212"/>
      <c r="Y10" s="1212"/>
      <c r="Z10" s="1212"/>
      <c r="AA10" s="1212"/>
      <c r="AB10" s="1212"/>
      <c r="AC10" s="1212"/>
      <c r="AD10" s="1212"/>
      <c r="AE10" s="1212"/>
      <c r="AF10" s="1212"/>
      <c r="AG10" s="1212"/>
      <c r="AH10" s="1212"/>
      <c r="AI10" s="1212"/>
      <c r="AJ10" s="1212"/>
      <c r="AK10" s="1212"/>
      <c r="AL10" s="1212"/>
      <c r="AM10" s="1212"/>
      <c r="AN10" s="1212"/>
      <c r="AO10" s="1212"/>
      <c r="AP10" s="1212"/>
      <c r="AQ10" s="1212"/>
      <c r="AR10" s="1212"/>
      <c r="AS10" s="1212"/>
      <c r="AT10" s="1212"/>
      <c r="AU10" s="1212"/>
      <c r="AV10" s="1212"/>
      <c r="AW10" s="1212"/>
      <c r="AX10" s="1212"/>
      <c r="AY10" s="1212"/>
      <c r="AZ10" s="1212"/>
      <c r="BA10" s="1212"/>
      <c r="BB10" s="1212"/>
      <c r="BC10" s="1212"/>
      <c r="BD10" s="1212"/>
      <c r="BE10" s="1212"/>
      <c r="BF10" s="1212"/>
      <c r="BG10" s="1212"/>
      <c r="BH10" s="1212"/>
      <c r="BI10" s="1212"/>
      <c r="BJ10" s="1212"/>
      <c r="BK10" s="1212"/>
      <c r="BL10" s="1212"/>
      <c r="BM10" s="1212"/>
      <c r="BN10" s="1212"/>
      <c r="BO10" s="1212"/>
      <c r="BP10" s="1212"/>
      <c r="BQ10" s="1212"/>
      <c r="BR10" s="1212"/>
      <c r="BS10" s="1212"/>
      <c r="BT10" s="1212"/>
      <c r="BU10" s="1212"/>
      <c r="BV10" s="1212"/>
      <c r="BW10" s="1212"/>
      <c r="BX10" s="1212"/>
      <c r="BY10" s="1212"/>
      <c r="BZ10" s="1212"/>
      <c r="CA10" s="1212"/>
      <c r="CB10" s="1212"/>
      <c r="CC10" s="1212"/>
      <c r="CD10" s="1212"/>
      <c r="CE10" s="1212"/>
      <c r="CF10" s="1212"/>
      <c r="CG10" s="1212"/>
      <c r="CH10" s="1212"/>
      <c r="CI10" s="1212"/>
      <c r="CJ10" s="1212"/>
      <c r="CK10" s="1212"/>
      <c r="CL10" s="1212"/>
      <c r="CM10" s="1212"/>
      <c r="CN10" s="1212"/>
      <c r="CO10" s="1212"/>
      <c r="CP10" s="1212"/>
      <c r="CQ10" s="1212"/>
      <c r="CR10" s="1212"/>
      <c r="CS10" s="1212"/>
      <c r="CT10" s="1212"/>
      <c r="CU10" s="1212"/>
      <c r="CV10" s="1212"/>
      <c r="CW10" s="1212"/>
      <c r="CX10" s="1212"/>
      <c r="CY10" s="1212"/>
      <c r="CZ10" s="1212"/>
      <c r="DA10" s="1212"/>
      <c r="DB10" s="1212"/>
      <c r="DC10" s="1212"/>
      <c r="DD10" s="1212"/>
      <c r="DE10" s="1212"/>
    </row>
    <row r="11" spans="1:109" s="250" customFormat="1" x14ac:dyDescent="0.15">
      <c r="A11" s="1212"/>
      <c r="B11" s="1212"/>
      <c r="C11" s="1212"/>
      <c r="D11" s="1212"/>
      <c r="E11" s="1212"/>
      <c r="F11" s="1212"/>
      <c r="G11" s="1212"/>
      <c r="H11" s="1212"/>
      <c r="I11" s="1212"/>
      <c r="J11" s="1212"/>
      <c r="K11" s="1212"/>
      <c r="L11" s="1212"/>
      <c r="M11" s="1212"/>
      <c r="N11" s="1212"/>
      <c r="O11" s="1212"/>
      <c r="P11" s="1212"/>
      <c r="Q11" s="1212"/>
      <c r="R11" s="1212"/>
      <c r="S11" s="1212"/>
      <c r="T11" s="1212"/>
      <c r="U11" s="1212"/>
      <c r="V11" s="1212"/>
      <c r="W11" s="1212"/>
      <c r="X11" s="1212"/>
      <c r="Y11" s="1212"/>
      <c r="Z11" s="1212"/>
      <c r="AA11" s="1212"/>
      <c r="AB11" s="1212"/>
      <c r="AC11" s="1212"/>
      <c r="AD11" s="1212"/>
      <c r="AE11" s="1212"/>
      <c r="AF11" s="1212"/>
      <c r="AG11" s="1212"/>
      <c r="AH11" s="1212"/>
      <c r="AI11" s="1212"/>
      <c r="AJ11" s="1212"/>
      <c r="AK11" s="1212"/>
      <c r="AL11" s="1212"/>
      <c r="AM11" s="1212"/>
      <c r="AN11" s="1212"/>
      <c r="AO11" s="1212"/>
      <c r="AP11" s="1212"/>
      <c r="AQ11" s="1212"/>
      <c r="AR11" s="1212"/>
      <c r="AS11" s="1212"/>
      <c r="AT11" s="1212"/>
      <c r="AU11" s="1212"/>
      <c r="AV11" s="1212"/>
      <c r="AW11" s="1212"/>
      <c r="AX11" s="1212"/>
      <c r="AY11" s="1212"/>
      <c r="AZ11" s="1212"/>
      <c r="BA11" s="1212"/>
      <c r="BB11" s="1212"/>
      <c r="BC11" s="1212"/>
      <c r="BD11" s="1212"/>
      <c r="BE11" s="1212"/>
      <c r="BF11" s="1212"/>
      <c r="BG11" s="1212"/>
      <c r="BH11" s="1212"/>
      <c r="BI11" s="1212"/>
      <c r="BJ11" s="1212"/>
      <c r="BK11" s="1212"/>
      <c r="BL11" s="1212"/>
      <c r="BM11" s="1212"/>
      <c r="BN11" s="1212"/>
      <c r="BO11" s="1212"/>
      <c r="BP11" s="1212"/>
      <c r="BQ11" s="1212"/>
      <c r="BR11" s="1212"/>
      <c r="BS11" s="1212"/>
      <c r="BT11" s="1212"/>
      <c r="BU11" s="1212"/>
      <c r="BV11" s="1212"/>
      <c r="BW11" s="1212"/>
      <c r="BX11" s="1212"/>
      <c r="BY11" s="1212"/>
      <c r="BZ11" s="1212"/>
      <c r="CA11" s="1212"/>
      <c r="CB11" s="1212"/>
      <c r="CC11" s="1212"/>
      <c r="CD11" s="1212"/>
      <c r="CE11" s="1212"/>
      <c r="CF11" s="1212"/>
      <c r="CG11" s="1212"/>
      <c r="CH11" s="1212"/>
      <c r="CI11" s="1212"/>
      <c r="CJ11" s="1212"/>
      <c r="CK11" s="1212"/>
      <c r="CL11" s="1212"/>
      <c r="CM11" s="1212"/>
      <c r="CN11" s="1212"/>
      <c r="CO11" s="1212"/>
      <c r="CP11" s="1212"/>
      <c r="CQ11" s="1212"/>
      <c r="CR11" s="1212"/>
      <c r="CS11" s="1212"/>
      <c r="CT11" s="1212"/>
      <c r="CU11" s="1212"/>
      <c r="CV11" s="1212"/>
      <c r="CW11" s="1212"/>
      <c r="CX11" s="1212"/>
      <c r="CY11" s="1212"/>
      <c r="CZ11" s="1212"/>
      <c r="DA11" s="1212"/>
      <c r="DB11" s="1212"/>
      <c r="DC11" s="1212"/>
      <c r="DD11" s="1212"/>
      <c r="DE11" s="1212"/>
    </row>
    <row r="12" spans="1:109" s="250" customFormat="1" x14ac:dyDescent="0.15">
      <c r="A12" s="1212"/>
      <c r="B12" s="1212"/>
      <c r="C12" s="1212"/>
      <c r="D12" s="1212"/>
      <c r="E12" s="1212"/>
      <c r="F12" s="1212"/>
      <c r="G12" s="1212"/>
      <c r="H12" s="1212"/>
      <c r="I12" s="1212"/>
      <c r="J12" s="1212"/>
      <c r="K12" s="1212"/>
      <c r="L12" s="1212"/>
      <c r="M12" s="1212"/>
      <c r="N12" s="1212"/>
      <c r="O12" s="1212"/>
      <c r="P12" s="1212"/>
      <c r="Q12" s="1212"/>
      <c r="R12" s="1212"/>
      <c r="S12" s="1212"/>
      <c r="T12" s="1212"/>
      <c r="U12" s="1212"/>
      <c r="V12" s="1212"/>
      <c r="W12" s="1212"/>
      <c r="X12" s="1212"/>
      <c r="Y12" s="1212"/>
      <c r="Z12" s="1212"/>
      <c r="AA12" s="1212"/>
      <c r="AB12" s="1212"/>
      <c r="AC12" s="1212"/>
      <c r="AD12" s="1212"/>
      <c r="AE12" s="1212"/>
      <c r="AF12" s="1212"/>
      <c r="AG12" s="1212"/>
      <c r="AH12" s="1212"/>
      <c r="AI12" s="1212"/>
      <c r="AJ12" s="1212"/>
      <c r="AK12" s="1212"/>
      <c r="AL12" s="1212"/>
      <c r="AM12" s="1212"/>
      <c r="AN12" s="1212"/>
      <c r="AO12" s="1212"/>
      <c r="AP12" s="1212"/>
      <c r="AQ12" s="1212"/>
      <c r="AR12" s="1212"/>
      <c r="AS12" s="1212"/>
      <c r="AT12" s="1212"/>
      <c r="AU12" s="1212"/>
      <c r="AV12" s="1212"/>
      <c r="AW12" s="1212"/>
      <c r="AX12" s="1212"/>
      <c r="AY12" s="1212"/>
      <c r="AZ12" s="1212"/>
      <c r="BA12" s="1212"/>
      <c r="BB12" s="1212"/>
      <c r="BC12" s="1212"/>
      <c r="BD12" s="1212"/>
      <c r="BE12" s="1212"/>
      <c r="BF12" s="1212"/>
      <c r="BG12" s="1212"/>
      <c r="BH12" s="1212"/>
      <c r="BI12" s="1212"/>
      <c r="BJ12" s="1212"/>
      <c r="BK12" s="1212"/>
      <c r="BL12" s="1212"/>
      <c r="BM12" s="1212"/>
      <c r="BN12" s="1212"/>
      <c r="BO12" s="1212"/>
      <c r="BP12" s="1212"/>
      <c r="BQ12" s="1212"/>
      <c r="BR12" s="1212"/>
      <c r="BS12" s="1212"/>
      <c r="BT12" s="1212"/>
      <c r="BU12" s="1212"/>
      <c r="BV12" s="1212"/>
      <c r="BW12" s="1212"/>
      <c r="BX12" s="1212"/>
      <c r="BY12" s="1212"/>
      <c r="BZ12" s="1212"/>
      <c r="CA12" s="1212"/>
      <c r="CB12" s="1212"/>
      <c r="CC12" s="1212"/>
      <c r="CD12" s="1212"/>
      <c r="CE12" s="1212"/>
      <c r="CF12" s="1212"/>
      <c r="CG12" s="1212"/>
      <c r="CH12" s="1212"/>
      <c r="CI12" s="1212"/>
      <c r="CJ12" s="1212"/>
      <c r="CK12" s="1212"/>
      <c r="CL12" s="1212"/>
      <c r="CM12" s="1212"/>
      <c r="CN12" s="1212"/>
      <c r="CO12" s="1212"/>
      <c r="CP12" s="1212"/>
      <c r="CQ12" s="1212"/>
      <c r="CR12" s="1212"/>
      <c r="CS12" s="1212"/>
      <c r="CT12" s="1212"/>
      <c r="CU12" s="1212"/>
      <c r="CV12" s="1212"/>
      <c r="CW12" s="1212"/>
      <c r="CX12" s="1212"/>
      <c r="CY12" s="1212"/>
      <c r="CZ12" s="1212"/>
      <c r="DA12" s="1212"/>
      <c r="DB12" s="1212"/>
      <c r="DC12" s="1212"/>
      <c r="DD12" s="1212"/>
      <c r="DE12" s="1212"/>
    </row>
    <row r="13" spans="1:109" s="250" customFormat="1" x14ac:dyDescent="0.15">
      <c r="A13" s="1212"/>
      <c r="B13" s="1212"/>
      <c r="C13" s="1212"/>
      <c r="D13" s="1212"/>
      <c r="E13" s="1212"/>
      <c r="F13" s="1212"/>
      <c r="G13" s="1212"/>
      <c r="H13" s="1212"/>
      <c r="I13" s="1212"/>
      <c r="J13" s="1212"/>
      <c r="K13" s="1212"/>
      <c r="L13" s="1212"/>
      <c r="M13" s="1212"/>
      <c r="N13" s="1212"/>
      <c r="O13" s="1212"/>
      <c r="P13" s="1212"/>
      <c r="Q13" s="1212"/>
      <c r="R13" s="1212"/>
      <c r="S13" s="1212"/>
      <c r="T13" s="1212"/>
      <c r="U13" s="1212"/>
      <c r="V13" s="1212"/>
      <c r="W13" s="1212"/>
      <c r="X13" s="1212"/>
      <c r="Y13" s="1212"/>
      <c r="Z13" s="1212"/>
      <c r="AA13" s="1212"/>
      <c r="AB13" s="1212"/>
      <c r="AC13" s="1212"/>
      <c r="AD13" s="1212"/>
      <c r="AE13" s="1212"/>
      <c r="AF13" s="1212"/>
      <c r="AG13" s="1212"/>
      <c r="AH13" s="1212"/>
      <c r="AI13" s="1212"/>
      <c r="AJ13" s="1212"/>
      <c r="AK13" s="1212"/>
      <c r="AL13" s="1212"/>
      <c r="AM13" s="1212"/>
      <c r="AN13" s="1212"/>
      <c r="AO13" s="1212"/>
      <c r="AP13" s="1212"/>
      <c r="AQ13" s="1212"/>
      <c r="AR13" s="1212"/>
      <c r="AS13" s="1212"/>
      <c r="AT13" s="1212"/>
      <c r="AU13" s="1212"/>
      <c r="AV13" s="1212"/>
      <c r="AW13" s="1212"/>
      <c r="AX13" s="1212"/>
      <c r="AY13" s="1212"/>
      <c r="AZ13" s="1212"/>
      <c r="BA13" s="1212"/>
      <c r="BB13" s="1212"/>
      <c r="BC13" s="1212"/>
      <c r="BD13" s="1212"/>
      <c r="BE13" s="1212"/>
      <c r="BF13" s="1212"/>
      <c r="BG13" s="1212"/>
      <c r="BH13" s="1212"/>
      <c r="BI13" s="1212"/>
      <c r="BJ13" s="1212"/>
      <c r="BK13" s="1212"/>
      <c r="BL13" s="1212"/>
      <c r="BM13" s="1212"/>
      <c r="BN13" s="1212"/>
      <c r="BO13" s="1212"/>
      <c r="BP13" s="1212"/>
      <c r="BQ13" s="1212"/>
      <c r="BR13" s="1212"/>
      <c r="BS13" s="1212"/>
      <c r="BT13" s="1212"/>
      <c r="BU13" s="1212"/>
      <c r="BV13" s="1212"/>
      <c r="BW13" s="1212"/>
      <c r="BX13" s="1212"/>
      <c r="BY13" s="1212"/>
      <c r="BZ13" s="1212"/>
      <c r="CA13" s="1212"/>
      <c r="CB13" s="1212"/>
      <c r="CC13" s="1212"/>
      <c r="CD13" s="1212"/>
      <c r="CE13" s="1212"/>
      <c r="CF13" s="1212"/>
      <c r="CG13" s="1212"/>
      <c r="CH13" s="1212"/>
      <c r="CI13" s="1212"/>
      <c r="CJ13" s="1212"/>
      <c r="CK13" s="1212"/>
      <c r="CL13" s="1212"/>
      <c r="CM13" s="1212"/>
      <c r="CN13" s="1212"/>
      <c r="CO13" s="1212"/>
      <c r="CP13" s="1212"/>
      <c r="CQ13" s="1212"/>
      <c r="CR13" s="1212"/>
      <c r="CS13" s="1212"/>
      <c r="CT13" s="1212"/>
      <c r="CU13" s="1212"/>
      <c r="CV13" s="1212"/>
      <c r="CW13" s="1212"/>
      <c r="CX13" s="1212"/>
      <c r="CY13" s="1212"/>
      <c r="CZ13" s="1212"/>
      <c r="DA13" s="1212"/>
      <c r="DB13" s="1212"/>
      <c r="DC13" s="1212"/>
      <c r="DD13" s="1212"/>
      <c r="DE13" s="1212"/>
    </row>
    <row r="14" spans="1:109" s="250" customFormat="1" x14ac:dyDescent="0.15">
      <c r="A14" s="1212"/>
      <c r="B14" s="1212"/>
      <c r="C14" s="1212"/>
      <c r="D14" s="1212"/>
      <c r="E14" s="1212"/>
      <c r="F14" s="1212"/>
      <c r="G14" s="1212"/>
      <c r="H14" s="1212"/>
      <c r="I14" s="1212"/>
      <c r="J14" s="1212"/>
      <c r="K14" s="1212"/>
      <c r="L14" s="1212"/>
      <c r="M14" s="1212"/>
      <c r="N14" s="1212"/>
      <c r="O14" s="1212"/>
      <c r="P14" s="1212"/>
      <c r="Q14" s="1212"/>
      <c r="R14" s="1212"/>
      <c r="S14" s="1212"/>
      <c r="T14" s="1212"/>
      <c r="U14" s="1212"/>
      <c r="V14" s="1212"/>
      <c r="W14" s="1212"/>
      <c r="X14" s="1212"/>
      <c r="Y14" s="1212"/>
      <c r="Z14" s="1212"/>
      <c r="AA14" s="1212"/>
      <c r="AB14" s="1212"/>
      <c r="AC14" s="1212"/>
      <c r="AD14" s="1212"/>
      <c r="AE14" s="1212"/>
      <c r="AF14" s="1212"/>
      <c r="AG14" s="1212"/>
      <c r="AH14" s="1212"/>
      <c r="AI14" s="1212"/>
      <c r="AJ14" s="1212"/>
      <c r="AK14" s="1212"/>
      <c r="AL14" s="1212"/>
      <c r="AM14" s="1212"/>
      <c r="AN14" s="1212"/>
      <c r="AO14" s="1212"/>
      <c r="AP14" s="1212"/>
      <c r="AQ14" s="1212"/>
      <c r="AR14" s="1212"/>
      <c r="AS14" s="1212"/>
      <c r="AT14" s="1212"/>
      <c r="AU14" s="1212"/>
      <c r="AV14" s="1212"/>
      <c r="AW14" s="1212"/>
      <c r="AX14" s="1212"/>
      <c r="AY14" s="1212"/>
      <c r="AZ14" s="1212"/>
      <c r="BA14" s="1212"/>
      <c r="BB14" s="1212"/>
      <c r="BC14" s="1212"/>
      <c r="BD14" s="1212"/>
      <c r="BE14" s="1212"/>
      <c r="BF14" s="1212"/>
      <c r="BG14" s="1212"/>
      <c r="BH14" s="1212"/>
      <c r="BI14" s="1212"/>
      <c r="BJ14" s="1212"/>
      <c r="BK14" s="1212"/>
      <c r="BL14" s="1212"/>
      <c r="BM14" s="1212"/>
      <c r="BN14" s="1212"/>
      <c r="BO14" s="1212"/>
      <c r="BP14" s="1212"/>
      <c r="BQ14" s="1212"/>
      <c r="BR14" s="1212"/>
      <c r="BS14" s="1212"/>
      <c r="BT14" s="1212"/>
      <c r="BU14" s="1212"/>
      <c r="BV14" s="1212"/>
      <c r="BW14" s="1212"/>
      <c r="BX14" s="1212"/>
      <c r="BY14" s="1212"/>
      <c r="BZ14" s="1212"/>
      <c r="CA14" s="1212"/>
      <c r="CB14" s="1212"/>
      <c r="CC14" s="1212"/>
      <c r="CD14" s="1212"/>
      <c r="CE14" s="1212"/>
      <c r="CF14" s="1212"/>
      <c r="CG14" s="1212"/>
      <c r="CH14" s="1212"/>
      <c r="CI14" s="1212"/>
      <c r="CJ14" s="1212"/>
      <c r="CK14" s="1212"/>
      <c r="CL14" s="1212"/>
      <c r="CM14" s="1212"/>
      <c r="CN14" s="1212"/>
      <c r="CO14" s="1212"/>
      <c r="CP14" s="1212"/>
      <c r="CQ14" s="1212"/>
      <c r="CR14" s="1212"/>
      <c r="CS14" s="1212"/>
      <c r="CT14" s="1212"/>
      <c r="CU14" s="1212"/>
      <c r="CV14" s="1212"/>
      <c r="CW14" s="1212"/>
      <c r="CX14" s="1212"/>
      <c r="CY14" s="1212"/>
      <c r="CZ14" s="1212"/>
      <c r="DA14" s="1212"/>
      <c r="DB14" s="1212"/>
      <c r="DC14" s="1212"/>
      <c r="DD14" s="1212"/>
      <c r="DE14" s="1212"/>
    </row>
    <row r="15" spans="1:109" s="250" customFormat="1" x14ac:dyDescent="0.15">
      <c r="A15" s="1211"/>
      <c r="B15" s="1212"/>
      <c r="C15" s="1212"/>
      <c r="D15" s="1212"/>
      <c r="E15" s="1212"/>
      <c r="F15" s="1212"/>
      <c r="G15" s="1212"/>
      <c r="H15" s="1212"/>
      <c r="I15" s="1212"/>
      <c r="J15" s="1212"/>
      <c r="K15" s="1212"/>
      <c r="L15" s="1212"/>
      <c r="M15" s="1212"/>
      <c r="N15" s="1212"/>
      <c r="O15" s="1212"/>
      <c r="P15" s="1212"/>
      <c r="Q15" s="1212"/>
      <c r="R15" s="1212"/>
      <c r="S15" s="1212"/>
      <c r="T15" s="1212"/>
      <c r="U15" s="1212"/>
      <c r="V15" s="1212"/>
      <c r="W15" s="1212"/>
      <c r="X15" s="1212"/>
      <c r="Y15" s="1212"/>
      <c r="Z15" s="1212"/>
      <c r="AA15" s="1212"/>
      <c r="AB15" s="1212"/>
      <c r="AC15" s="1212"/>
      <c r="AD15" s="1212"/>
      <c r="AE15" s="1212"/>
      <c r="AF15" s="1212"/>
      <c r="AG15" s="1212"/>
      <c r="AH15" s="1212"/>
      <c r="AI15" s="1212"/>
      <c r="AJ15" s="1212"/>
      <c r="AK15" s="1212"/>
      <c r="AL15" s="1212"/>
      <c r="AM15" s="1212"/>
      <c r="AN15" s="1212"/>
      <c r="AO15" s="1212"/>
      <c r="AP15" s="1212"/>
      <c r="AQ15" s="1212"/>
      <c r="AR15" s="1212"/>
      <c r="AS15" s="1212"/>
      <c r="AT15" s="1212"/>
      <c r="AU15" s="1212"/>
      <c r="AV15" s="1212"/>
      <c r="AW15" s="1212"/>
      <c r="AX15" s="1212"/>
      <c r="AY15" s="1212"/>
      <c r="AZ15" s="1212"/>
      <c r="BA15" s="1212"/>
      <c r="BB15" s="1212"/>
      <c r="BC15" s="1212"/>
      <c r="BD15" s="1212"/>
      <c r="BE15" s="1212"/>
      <c r="BF15" s="1212"/>
      <c r="BG15" s="1212"/>
      <c r="BH15" s="1212"/>
      <c r="BI15" s="1212"/>
      <c r="BJ15" s="1212"/>
      <c r="BK15" s="1212"/>
      <c r="BL15" s="1212"/>
      <c r="BM15" s="1212"/>
      <c r="BN15" s="1212"/>
      <c r="BO15" s="1212"/>
      <c r="BP15" s="1212"/>
      <c r="BQ15" s="1212"/>
      <c r="BR15" s="1212"/>
      <c r="BS15" s="1212"/>
      <c r="BT15" s="1212"/>
      <c r="BU15" s="1212"/>
      <c r="BV15" s="1212"/>
      <c r="BW15" s="1212"/>
      <c r="BX15" s="1212"/>
      <c r="BY15" s="1212"/>
      <c r="BZ15" s="1212"/>
      <c r="CA15" s="1212"/>
      <c r="CB15" s="1212"/>
      <c r="CC15" s="1212"/>
      <c r="CD15" s="1212"/>
      <c r="CE15" s="1212"/>
      <c r="CF15" s="1212"/>
      <c r="CG15" s="1212"/>
      <c r="CH15" s="1212"/>
      <c r="CI15" s="1212"/>
      <c r="CJ15" s="1212"/>
      <c r="CK15" s="1212"/>
      <c r="CL15" s="1212"/>
      <c r="CM15" s="1212"/>
      <c r="CN15" s="1212"/>
      <c r="CO15" s="1212"/>
      <c r="CP15" s="1212"/>
      <c r="CQ15" s="1212"/>
      <c r="CR15" s="1212"/>
      <c r="CS15" s="1212"/>
      <c r="CT15" s="1212"/>
      <c r="CU15" s="1212"/>
      <c r="CV15" s="1212"/>
      <c r="CW15" s="1212"/>
      <c r="CX15" s="1212"/>
      <c r="CY15" s="1212"/>
      <c r="CZ15" s="1212"/>
      <c r="DA15" s="1212"/>
      <c r="DB15" s="1212"/>
      <c r="DC15" s="1212"/>
      <c r="DD15" s="1212"/>
      <c r="DE15" s="1212"/>
    </row>
    <row r="16" spans="1:109" s="250" customFormat="1" x14ac:dyDescent="0.15">
      <c r="A16" s="1211"/>
      <c r="B16" s="1212"/>
      <c r="C16" s="1212"/>
      <c r="D16" s="1212"/>
      <c r="E16" s="1212"/>
      <c r="F16" s="1212"/>
      <c r="G16" s="1212"/>
      <c r="H16" s="1212"/>
      <c r="I16" s="1212"/>
      <c r="J16" s="1212"/>
      <c r="K16" s="1212"/>
      <c r="L16" s="1212"/>
      <c r="M16" s="1212"/>
      <c r="N16" s="1212"/>
      <c r="O16" s="1212"/>
      <c r="P16" s="1212"/>
      <c r="Q16" s="1212"/>
      <c r="R16" s="1212"/>
      <c r="S16" s="1212"/>
      <c r="T16" s="1212"/>
      <c r="U16" s="1212"/>
      <c r="V16" s="1212"/>
      <c r="W16" s="1212"/>
      <c r="X16" s="1212"/>
      <c r="Y16" s="1212"/>
      <c r="Z16" s="1212"/>
      <c r="AA16" s="1212"/>
      <c r="AB16" s="1212"/>
      <c r="AC16" s="1212"/>
      <c r="AD16" s="1212"/>
      <c r="AE16" s="1212"/>
      <c r="AF16" s="1212"/>
      <c r="AG16" s="1212"/>
      <c r="AH16" s="1212"/>
      <c r="AI16" s="1212"/>
      <c r="AJ16" s="1212"/>
      <c r="AK16" s="1212"/>
      <c r="AL16" s="1212"/>
      <c r="AM16" s="1212"/>
      <c r="AN16" s="1212"/>
      <c r="AO16" s="1212"/>
      <c r="AP16" s="1212"/>
      <c r="AQ16" s="1212"/>
      <c r="AR16" s="1212"/>
      <c r="AS16" s="1212"/>
      <c r="AT16" s="1212"/>
      <c r="AU16" s="1212"/>
      <c r="AV16" s="1212"/>
      <c r="AW16" s="1212"/>
      <c r="AX16" s="1212"/>
      <c r="AY16" s="1212"/>
      <c r="AZ16" s="1212"/>
      <c r="BA16" s="1212"/>
      <c r="BB16" s="1212"/>
      <c r="BC16" s="1212"/>
      <c r="BD16" s="1212"/>
      <c r="BE16" s="1212"/>
      <c r="BF16" s="1212"/>
      <c r="BG16" s="1212"/>
      <c r="BH16" s="1212"/>
      <c r="BI16" s="1212"/>
      <c r="BJ16" s="1212"/>
      <c r="BK16" s="1212"/>
      <c r="BL16" s="1212"/>
      <c r="BM16" s="1212"/>
      <c r="BN16" s="1212"/>
      <c r="BO16" s="1212"/>
      <c r="BP16" s="1212"/>
      <c r="BQ16" s="1212"/>
      <c r="BR16" s="1212"/>
      <c r="BS16" s="1212"/>
      <c r="BT16" s="1212"/>
      <c r="BU16" s="1212"/>
      <c r="BV16" s="1212"/>
      <c r="BW16" s="1212"/>
      <c r="BX16" s="1212"/>
      <c r="BY16" s="1212"/>
      <c r="BZ16" s="1212"/>
      <c r="CA16" s="1212"/>
      <c r="CB16" s="1212"/>
      <c r="CC16" s="1212"/>
      <c r="CD16" s="1212"/>
      <c r="CE16" s="1212"/>
      <c r="CF16" s="1212"/>
      <c r="CG16" s="1212"/>
      <c r="CH16" s="1212"/>
      <c r="CI16" s="1212"/>
      <c r="CJ16" s="1212"/>
      <c r="CK16" s="1212"/>
      <c r="CL16" s="1212"/>
      <c r="CM16" s="1212"/>
      <c r="CN16" s="1212"/>
      <c r="CO16" s="1212"/>
      <c r="CP16" s="1212"/>
      <c r="CQ16" s="1212"/>
      <c r="CR16" s="1212"/>
      <c r="CS16" s="1212"/>
      <c r="CT16" s="1212"/>
      <c r="CU16" s="1212"/>
      <c r="CV16" s="1212"/>
      <c r="CW16" s="1212"/>
      <c r="CX16" s="1212"/>
      <c r="CY16" s="1212"/>
      <c r="CZ16" s="1212"/>
      <c r="DA16" s="1212"/>
      <c r="DB16" s="1212"/>
      <c r="DC16" s="1212"/>
      <c r="DD16" s="1212"/>
      <c r="DE16" s="1212"/>
    </row>
    <row r="17" spans="1:109" s="250" customFormat="1" x14ac:dyDescent="0.15">
      <c r="A17" s="1211"/>
      <c r="B17" s="1212"/>
      <c r="C17" s="1212"/>
      <c r="D17" s="1212"/>
      <c r="E17" s="1212"/>
      <c r="F17" s="1212"/>
      <c r="G17" s="1212"/>
      <c r="H17" s="1212"/>
      <c r="I17" s="1212"/>
      <c r="J17" s="1212"/>
      <c r="K17" s="1212"/>
      <c r="L17" s="1212"/>
      <c r="M17" s="1212"/>
      <c r="N17" s="1212"/>
      <c r="O17" s="1212"/>
      <c r="P17" s="1212"/>
      <c r="Q17" s="1212"/>
      <c r="R17" s="1212"/>
      <c r="S17" s="1212"/>
      <c r="T17" s="1212"/>
      <c r="U17" s="1212"/>
      <c r="V17" s="1212"/>
      <c r="W17" s="1212"/>
      <c r="X17" s="1212"/>
      <c r="Y17" s="1212"/>
      <c r="Z17" s="1212"/>
      <c r="AA17" s="1212"/>
      <c r="AB17" s="1212"/>
      <c r="AC17" s="1212"/>
      <c r="AD17" s="1212"/>
      <c r="AE17" s="1212"/>
      <c r="AF17" s="1212"/>
      <c r="AG17" s="1212"/>
      <c r="AH17" s="1212"/>
      <c r="AI17" s="1212"/>
      <c r="AJ17" s="1212"/>
      <c r="AK17" s="1212"/>
      <c r="AL17" s="1212"/>
      <c r="AM17" s="1212"/>
      <c r="AN17" s="1212"/>
      <c r="AO17" s="1212"/>
      <c r="AP17" s="1212"/>
      <c r="AQ17" s="1212"/>
      <c r="AR17" s="1212"/>
      <c r="AS17" s="1212"/>
      <c r="AT17" s="1212"/>
      <c r="AU17" s="1212"/>
      <c r="AV17" s="1212"/>
      <c r="AW17" s="1212"/>
      <c r="AX17" s="1212"/>
      <c r="AY17" s="1212"/>
      <c r="AZ17" s="1212"/>
      <c r="BA17" s="1212"/>
      <c r="BB17" s="1212"/>
      <c r="BC17" s="1212"/>
      <c r="BD17" s="1212"/>
      <c r="BE17" s="1212"/>
      <c r="BF17" s="1212"/>
      <c r="BG17" s="1212"/>
      <c r="BH17" s="1212"/>
      <c r="BI17" s="1212"/>
      <c r="BJ17" s="1212"/>
      <c r="BK17" s="1212"/>
      <c r="BL17" s="1212"/>
      <c r="BM17" s="1212"/>
      <c r="BN17" s="1212"/>
      <c r="BO17" s="1212"/>
      <c r="BP17" s="1212"/>
      <c r="BQ17" s="1212"/>
      <c r="BR17" s="1212"/>
      <c r="BS17" s="1212"/>
      <c r="BT17" s="1212"/>
      <c r="BU17" s="1212"/>
      <c r="BV17" s="1212"/>
      <c r="BW17" s="1212"/>
      <c r="BX17" s="1212"/>
      <c r="BY17" s="1212"/>
      <c r="BZ17" s="1212"/>
      <c r="CA17" s="1212"/>
      <c r="CB17" s="1212"/>
      <c r="CC17" s="1212"/>
      <c r="CD17" s="1212"/>
      <c r="CE17" s="1212"/>
      <c r="CF17" s="1212"/>
      <c r="CG17" s="1212"/>
      <c r="CH17" s="1212"/>
      <c r="CI17" s="1212"/>
      <c r="CJ17" s="1212"/>
      <c r="CK17" s="1212"/>
      <c r="CL17" s="1212"/>
      <c r="CM17" s="1212"/>
      <c r="CN17" s="1212"/>
      <c r="CO17" s="1212"/>
      <c r="CP17" s="1212"/>
      <c r="CQ17" s="1212"/>
      <c r="CR17" s="1212"/>
      <c r="CS17" s="1212"/>
      <c r="CT17" s="1212"/>
      <c r="CU17" s="1212"/>
      <c r="CV17" s="1212"/>
      <c r="CW17" s="1212"/>
      <c r="CX17" s="1212"/>
      <c r="CY17" s="1212"/>
      <c r="CZ17" s="1212"/>
      <c r="DA17" s="1212"/>
      <c r="DB17" s="1212"/>
      <c r="DC17" s="1212"/>
      <c r="DD17" s="1212"/>
      <c r="DE17" s="1212"/>
    </row>
    <row r="18" spans="1:109" s="250" customFormat="1" x14ac:dyDescent="0.15">
      <c r="A18" s="1211"/>
      <c r="B18" s="1212"/>
      <c r="C18" s="1212"/>
      <c r="D18" s="1212"/>
      <c r="E18" s="1212"/>
      <c r="F18" s="1212"/>
      <c r="G18" s="1212"/>
      <c r="H18" s="1212"/>
      <c r="I18" s="1212"/>
      <c r="J18" s="1212"/>
      <c r="K18" s="1212"/>
      <c r="L18" s="1212"/>
      <c r="M18" s="1212"/>
      <c r="N18" s="1212"/>
      <c r="O18" s="1212"/>
      <c r="P18" s="1212"/>
      <c r="Q18" s="1212"/>
      <c r="R18" s="1212"/>
      <c r="S18" s="1212"/>
      <c r="T18" s="1212"/>
      <c r="U18" s="1212"/>
      <c r="V18" s="1212"/>
      <c r="W18" s="1212"/>
      <c r="X18" s="1212"/>
      <c r="Y18" s="1212"/>
      <c r="Z18" s="1212"/>
      <c r="AA18" s="1212"/>
      <c r="AB18" s="1212"/>
      <c r="AC18" s="1212"/>
      <c r="AD18" s="1212"/>
      <c r="AE18" s="1212"/>
      <c r="AF18" s="1212"/>
      <c r="AG18" s="1212"/>
      <c r="AH18" s="1212"/>
      <c r="AI18" s="1212"/>
      <c r="AJ18" s="1212"/>
      <c r="AK18" s="1212"/>
      <c r="AL18" s="1212"/>
      <c r="AM18" s="1212"/>
      <c r="AN18" s="1212"/>
      <c r="AO18" s="1212"/>
      <c r="AP18" s="1212"/>
      <c r="AQ18" s="1212"/>
      <c r="AR18" s="1212"/>
      <c r="AS18" s="1212"/>
      <c r="AT18" s="1212"/>
      <c r="AU18" s="1212"/>
      <c r="AV18" s="1212"/>
      <c r="AW18" s="1212"/>
      <c r="AX18" s="1212"/>
      <c r="AY18" s="1212"/>
      <c r="AZ18" s="1212"/>
      <c r="BA18" s="1212"/>
      <c r="BB18" s="1212"/>
      <c r="BC18" s="1212"/>
      <c r="BD18" s="1212"/>
      <c r="BE18" s="1212"/>
      <c r="BF18" s="1212"/>
      <c r="BG18" s="1212"/>
      <c r="BH18" s="1212"/>
      <c r="BI18" s="1212"/>
      <c r="BJ18" s="1212"/>
      <c r="BK18" s="1212"/>
      <c r="BL18" s="1212"/>
      <c r="BM18" s="1212"/>
      <c r="BN18" s="1212"/>
      <c r="BO18" s="1212"/>
      <c r="BP18" s="1212"/>
      <c r="BQ18" s="1212"/>
      <c r="BR18" s="1212"/>
      <c r="BS18" s="1212"/>
      <c r="BT18" s="1212"/>
      <c r="BU18" s="1212"/>
      <c r="BV18" s="1212"/>
      <c r="BW18" s="1212"/>
      <c r="BX18" s="1212"/>
      <c r="BY18" s="1212"/>
      <c r="BZ18" s="1212"/>
      <c r="CA18" s="1212"/>
      <c r="CB18" s="1212"/>
      <c r="CC18" s="1212"/>
      <c r="CD18" s="1212"/>
      <c r="CE18" s="1212"/>
      <c r="CF18" s="1212"/>
      <c r="CG18" s="1212"/>
      <c r="CH18" s="1212"/>
      <c r="CI18" s="1212"/>
      <c r="CJ18" s="1212"/>
      <c r="CK18" s="1212"/>
      <c r="CL18" s="1212"/>
      <c r="CM18" s="1212"/>
      <c r="CN18" s="1212"/>
      <c r="CO18" s="1212"/>
      <c r="CP18" s="1212"/>
      <c r="CQ18" s="1212"/>
      <c r="CR18" s="1212"/>
      <c r="CS18" s="1212"/>
      <c r="CT18" s="1212"/>
      <c r="CU18" s="1212"/>
      <c r="CV18" s="1212"/>
      <c r="CW18" s="1212"/>
      <c r="CX18" s="1212"/>
      <c r="CY18" s="1212"/>
      <c r="CZ18" s="1212"/>
      <c r="DA18" s="1212"/>
      <c r="DB18" s="1212"/>
      <c r="DC18" s="1212"/>
      <c r="DD18" s="1212"/>
      <c r="DE18" s="1212"/>
    </row>
    <row r="19" spans="1:109" x14ac:dyDescent="0.15">
      <c r="DD19" s="1211"/>
      <c r="DE19" s="1211"/>
    </row>
    <row r="20" spans="1:109" x14ac:dyDescent="0.15">
      <c r="DD20" s="1211"/>
      <c r="DE20" s="1211"/>
    </row>
    <row r="21" spans="1:109" ht="17.25" customHeight="1" x14ac:dyDescent="0.15">
      <c r="B21" s="1213"/>
      <c r="C21" s="1214"/>
      <c r="D21" s="1214"/>
      <c r="E21" s="1214"/>
      <c r="F21" s="1214"/>
      <c r="G21" s="1214"/>
      <c r="H21" s="1214"/>
      <c r="I21" s="1214"/>
      <c r="J21" s="1214"/>
      <c r="K21" s="1214"/>
      <c r="L21" s="1214"/>
      <c r="M21" s="1214"/>
      <c r="N21" s="1215"/>
      <c r="O21" s="1214"/>
      <c r="P21" s="1214"/>
      <c r="Q21" s="1214"/>
      <c r="R21" s="1214"/>
      <c r="S21" s="1214"/>
      <c r="T21" s="1214"/>
      <c r="U21" s="1214"/>
      <c r="V21" s="1214"/>
      <c r="W21" s="1214"/>
      <c r="X21" s="1214"/>
      <c r="Y21" s="1214"/>
      <c r="Z21" s="1214"/>
      <c r="AA21" s="1214"/>
      <c r="AB21" s="1214"/>
      <c r="AC21" s="1214"/>
      <c r="AD21" s="1214"/>
      <c r="AE21" s="1214"/>
      <c r="AF21" s="1214"/>
      <c r="AG21" s="1214"/>
      <c r="AH21" s="1214"/>
      <c r="AI21" s="1214"/>
      <c r="AJ21" s="1214"/>
      <c r="AK21" s="1214"/>
      <c r="AL21" s="1214"/>
      <c r="AM21" s="1214"/>
      <c r="AN21" s="1214"/>
      <c r="AO21" s="1214"/>
      <c r="AP21" s="1214"/>
      <c r="AQ21" s="1214"/>
      <c r="AR21" s="1214"/>
      <c r="AS21" s="1214"/>
      <c r="AT21" s="1215"/>
      <c r="AU21" s="1214"/>
      <c r="AV21" s="1214"/>
      <c r="AW21" s="1214"/>
      <c r="AX21" s="1214"/>
      <c r="AY21" s="1214"/>
      <c r="AZ21" s="1214"/>
      <c r="BA21" s="1214"/>
      <c r="BB21" s="1214"/>
      <c r="BC21" s="1214"/>
      <c r="BD21" s="1214"/>
      <c r="BE21" s="1214"/>
      <c r="BF21" s="1215"/>
      <c r="BG21" s="1214"/>
      <c r="BH21" s="1214"/>
      <c r="BI21" s="1214"/>
      <c r="BJ21" s="1214"/>
      <c r="BK21" s="1214"/>
      <c r="BL21" s="1214"/>
      <c r="BM21" s="1214"/>
      <c r="BN21" s="1214"/>
      <c r="BO21" s="1214"/>
      <c r="BP21" s="1214"/>
      <c r="BQ21" s="1214"/>
      <c r="BR21" s="1215"/>
      <c r="BS21" s="1214"/>
      <c r="BT21" s="1214"/>
      <c r="BU21" s="1214"/>
      <c r="BV21" s="1214"/>
      <c r="BW21" s="1214"/>
      <c r="BX21" s="1214"/>
      <c r="BY21" s="1214"/>
      <c r="BZ21" s="1214"/>
      <c r="CA21" s="1214"/>
      <c r="CB21" s="1214"/>
      <c r="CC21" s="1214"/>
      <c r="CD21" s="1215"/>
      <c r="CE21" s="1214"/>
      <c r="CF21" s="1214"/>
      <c r="CG21" s="1214"/>
      <c r="CH21" s="1214"/>
      <c r="CI21" s="1214"/>
      <c r="CJ21" s="1214"/>
      <c r="CK21" s="1214"/>
      <c r="CL21" s="1214"/>
      <c r="CM21" s="1214"/>
      <c r="CN21" s="1214"/>
      <c r="CO21" s="1214"/>
      <c r="CP21" s="1215"/>
      <c r="CQ21" s="1214"/>
      <c r="CR21" s="1214"/>
      <c r="CS21" s="1214"/>
      <c r="CT21" s="1214"/>
      <c r="CU21" s="1214"/>
      <c r="CV21" s="1214"/>
      <c r="CW21" s="1214"/>
      <c r="CX21" s="1214"/>
      <c r="CY21" s="1214"/>
      <c r="CZ21" s="1214"/>
      <c r="DA21" s="1214"/>
      <c r="DB21" s="1215"/>
      <c r="DC21" s="1214"/>
      <c r="DD21" s="1216"/>
      <c r="DE21" s="1211"/>
    </row>
    <row r="22" spans="1:109" ht="17.25" customHeight="1" x14ac:dyDescent="0.15">
      <c r="B22" s="1217"/>
    </row>
    <row r="23" spans="1:109" x14ac:dyDescent="0.15">
      <c r="B23" s="1217"/>
    </row>
    <row r="24" spans="1:109" x14ac:dyDescent="0.15">
      <c r="B24" s="1217"/>
    </row>
    <row r="25" spans="1:109" x14ac:dyDescent="0.15">
      <c r="B25" s="1217"/>
    </row>
    <row r="26" spans="1:109" x14ac:dyDescent="0.15">
      <c r="B26" s="1217"/>
    </row>
    <row r="27" spans="1:109" x14ac:dyDescent="0.15">
      <c r="B27" s="1217"/>
    </row>
    <row r="28" spans="1:109" x14ac:dyDescent="0.15">
      <c r="B28" s="1217"/>
    </row>
    <row r="29" spans="1:109" x14ac:dyDescent="0.15">
      <c r="B29" s="1217"/>
    </row>
    <row r="30" spans="1:109" x14ac:dyDescent="0.15">
      <c r="B30" s="1217"/>
    </row>
    <row r="31" spans="1:109" x14ac:dyDescent="0.15">
      <c r="B31" s="1217"/>
    </row>
    <row r="32" spans="1:109" x14ac:dyDescent="0.15">
      <c r="B32" s="1217"/>
    </row>
    <row r="33" spans="2:109" x14ac:dyDescent="0.15">
      <c r="B33" s="1217"/>
    </row>
    <row r="34" spans="2:109" x14ac:dyDescent="0.15">
      <c r="B34" s="1217"/>
    </row>
    <row r="35" spans="2:109" x14ac:dyDescent="0.15">
      <c r="B35" s="1217"/>
    </row>
    <row r="36" spans="2:109" x14ac:dyDescent="0.15">
      <c r="B36" s="1217"/>
    </row>
    <row r="37" spans="2:109" x14ac:dyDescent="0.15">
      <c r="B37" s="1217"/>
    </row>
    <row r="38" spans="2:109" x14ac:dyDescent="0.15">
      <c r="B38" s="1217"/>
    </row>
    <row r="39" spans="2:109" x14ac:dyDescent="0.15">
      <c r="B39" s="1219"/>
      <c r="C39" s="1220"/>
      <c r="D39" s="1220"/>
      <c r="E39" s="1220"/>
      <c r="F39" s="1220"/>
      <c r="G39" s="1220"/>
      <c r="H39" s="1220"/>
      <c r="I39" s="1220"/>
      <c r="J39" s="1220"/>
      <c r="K39" s="1220"/>
      <c r="L39" s="1220"/>
      <c r="M39" s="1220"/>
      <c r="N39" s="1220"/>
      <c r="O39" s="1220"/>
      <c r="P39" s="1220"/>
      <c r="Q39" s="1220"/>
      <c r="R39" s="1220"/>
      <c r="S39" s="1220"/>
      <c r="T39" s="1220"/>
      <c r="U39" s="1220"/>
      <c r="V39" s="1220"/>
      <c r="W39" s="1220"/>
      <c r="X39" s="1220"/>
      <c r="Y39" s="1220"/>
      <c r="Z39" s="1220"/>
      <c r="AA39" s="1220"/>
      <c r="AB39" s="1220"/>
      <c r="AC39" s="1220"/>
      <c r="AD39" s="1220"/>
      <c r="AE39" s="1220"/>
      <c r="AF39" s="1220"/>
      <c r="AG39" s="1220"/>
      <c r="AH39" s="1220"/>
      <c r="AI39" s="1220"/>
      <c r="AJ39" s="1220"/>
      <c r="AK39" s="1220"/>
      <c r="AL39" s="1220"/>
      <c r="AM39" s="1220"/>
      <c r="AN39" s="1220"/>
      <c r="AO39" s="1220"/>
      <c r="AP39" s="1220"/>
      <c r="AQ39" s="1220"/>
      <c r="AR39" s="1220"/>
      <c r="AS39" s="1220"/>
      <c r="AT39" s="1220"/>
      <c r="AU39" s="1220"/>
      <c r="AV39" s="1220"/>
      <c r="AW39" s="1220"/>
      <c r="AX39" s="1220"/>
      <c r="AY39" s="1220"/>
      <c r="AZ39" s="1220"/>
      <c r="BA39" s="1220"/>
      <c r="BB39" s="1220"/>
      <c r="BC39" s="1220"/>
      <c r="BD39" s="1220"/>
      <c r="BE39" s="1220"/>
      <c r="BF39" s="1220"/>
      <c r="BG39" s="1220"/>
      <c r="BH39" s="1220"/>
      <c r="BI39" s="1220"/>
      <c r="BJ39" s="1220"/>
      <c r="BK39" s="1220"/>
      <c r="BL39" s="1220"/>
      <c r="BM39" s="1220"/>
      <c r="BN39" s="1220"/>
      <c r="BO39" s="1220"/>
      <c r="BP39" s="1220"/>
      <c r="BQ39" s="1220"/>
      <c r="BR39" s="1220"/>
      <c r="BS39" s="1220"/>
      <c r="BT39" s="1220"/>
      <c r="BU39" s="1220"/>
      <c r="BV39" s="1220"/>
      <c r="BW39" s="1220"/>
      <c r="BX39" s="1220"/>
      <c r="BY39" s="1220"/>
      <c r="BZ39" s="1220"/>
      <c r="CA39" s="1220"/>
      <c r="CB39" s="1220"/>
      <c r="CC39" s="1220"/>
      <c r="CD39" s="1220"/>
      <c r="CE39" s="1220"/>
      <c r="CF39" s="1220"/>
      <c r="CG39" s="1220"/>
      <c r="CH39" s="1220"/>
      <c r="CI39" s="1220"/>
      <c r="CJ39" s="1220"/>
      <c r="CK39" s="1220"/>
      <c r="CL39" s="1220"/>
      <c r="CM39" s="1220"/>
      <c r="CN39" s="1220"/>
      <c r="CO39" s="1220"/>
      <c r="CP39" s="1220"/>
      <c r="CQ39" s="1220"/>
      <c r="CR39" s="1220"/>
      <c r="CS39" s="1220"/>
      <c r="CT39" s="1220"/>
      <c r="CU39" s="1220"/>
      <c r="CV39" s="1220"/>
      <c r="CW39" s="1220"/>
      <c r="CX39" s="1220"/>
      <c r="CY39" s="1220"/>
      <c r="CZ39" s="1220"/>
      <c r="DA39" s="1220"/>
      <c r="DB39" s="1220"/>
      <c r="DC39" s="1220"/>
      <c r="DD39" s="1221"/>
    </row>
    <row r="40" spans="2:109" x14ac:dyDescent="0.15">
      <c r="B40" s="1222"/>
      <c r="DD40" s="1222"/>
      <c r="DE40" s="1211"/>
    </row>
    <row r="41" spans="2:109" ht="17.25" x14ac:dyDescent="0.15">
      <c r="B41" s="1223" t="s">
        <v>597</v>
      </c>
      <c r="C41" s="1214"/>
      <c r="D41" s="1214"/>
      <c r="E41" s="1214"/>
      <c r="F41" s="1214"/>
      <c r="G41" s="1214"/>
      <c r="H41" s="1214"/>
      <c r="I41" s="1214"/>
      <c r="J41" s="1214"/>
      <c r="K41" s="1214"/>
      <c r="L41" s="1214"/>
      <c r="M41" s="1214"/>
      <c r="N41" s="1214"/>
      <c r="O41" s="1214"/>
      <c r="P41" s="1214"/>
      <c r="Q41" s="1214"/>
      <c r="R41" s="1214"/>
      <c r="S41" s="1214"/>
      <c r="T41" s="1214"/>
      <c r="U41" s="1214"/>
      <c r="V41" s="1214"/>
      <c r="W41" s="1214"/>
      <c r="X41" s="1214"/>
      <c r="Y41" s="1214"/>
      <c r="Z41" s="1214"/>
      <c r="AA41" s="1214"/>
      <c r="AB41" s="1214"/>
      <c r="AC41" s="1214"/>
      <c r="AD41" s="1214"/>
      <c r="AE41" s="1214"/>
      <c r="AF41" s="1214"/>
      <c r="AG41" s="1214"/>
      <c r="AH41" s="1214"/>
      <c r="AI41" s="1214"/>
      <c r="AJ41" s="1214"/>
      <c r="AK41" s="1214"/>
      <c r="AL41" s="1214"/>
      <c r="AM41" s="1214"/>
      <c r="AN41" s="1214"/>
      <c r="AO41" s="1214"/>
      <c r="AP41" s="1214"/>
      <c r="AQ41" s="1214"/>
      <c r="AR41" s="1214"/>
      <c r="AS41" s="1214"/>
      <c r="AT41" s="1214"/>
      <c r="AU41" s="1214"/>
      <c r="AV41" s="1214"/>
      <c r="AW41" s="1214"/>
      <c r="AX41" s="1214"/>
      <c r="AY41" s="1214"/>
      <c r="AZ41" s="1214"/>
      <c r="BA41" s="1214"/>
      <c r="BB41" s="1214"/>
      <c r="BC41" s="1214"/>
      <c r="BD41" s="1214"/>
      <c r="BE41" s="1214"/>
      <c r="BF41" s="1214"/>
      <c r="BG41" s="1214"/>
      <c r="BH41" s="1214"/>
      <c r="BI41" s="1214"/>
      <c r="BJ41" s="1214"/>
      <c r="BK41" s="1214"/>
      <c r="BL41" s="1214"/>
      <c r="BM41" s="1214"/>
      <c r="BN41" s="1214"/>
      <c r="BO41" s="1214"/>
      <c r="BP41" s="1214"/>
      <c r="BQ41" s="1214"/>
      <c r="BR41" s="1214"/>
      <c r="BS41" s="1214"/>
      <c r="BT41" s="1214"/>
      <c r="BU41" s="1214"/>
      <c r="BV41" s="1214"/>
      <c r="BW41" s="1214"/>
      <c r="BX41" s="1214"/>
      <c r="BY41" s="1214"/>
      <c r="BZ41" s="1214"/>
      <c r="CA41" s="1214"/>
      <c r="CB41" s="1214"/>
      <c r="CC41" s="1214"/>
      <c r="CD41" s="1214"/>
      <c r="CE41" s="1214"/>
      <c r="CF41" s="1214"/>
      <c r="CG41" s="1214"/>
      <c r="CH41" s="1214"/>
      <c r="CI41" s="1214"/>
      <c r="CJ41" s="1214"/>
      <c r="CK41" s="1214"/>
      <c r="CL41" s="1214"/>
      <c r="CM41" s="1214"/>
      <c r="CN41" s="1214"/>
      <c r="CO41" s="1214"/>
      <c r="CP41" s="1214"/>
      <c r="CQ41" s="1214"/>
      <c r="CR41" s="1214"/>
      <c r="CS41" s="1214"/>
      <c r="CT41" s="1214"/>
      <c r="CU41" s="1214"/>
      <c r="CV41" s="1214"/>
      <c r="CW41" s="1214"/>
      <c r="CX41" s="1214"/>
      <c r="CY41" s="1214"/>
      <c r="CZ41" s="1214"/>
      <c r="DA41" s="1214"/>
      <c r="DB41" s="1214"/>
      <c r="DC41" s="1214"/>
      <c r="DD41" s="1216"/>
    </row>
    <row r="42" spans="2:109" x14ac:dyDescent="0.15">
      <c r="B42" s="1217"/>
      <c r="G42" s="1224"/>
      <c r="I42" s="1225"/>
      <c r="J42" s="1225"/>
      <c r="K42" s="1225"/>
      <c r="AM42" s="1224"/>
      <c r="AN42" s="1224" t="s">
        <v>598</v>
      </c>
      <c r="AP42" s="1225"/>
      <c r="AQ42" s="1225"/>
      <c r="AR42" s="1225"/>
      <c r="AY42" s="1224"/>
      <c r="BA42" s="1225"/>
      <c r="BB42" s="1225"/>
      <c r="BC42" s="1225"/>
      <c r="BK42" s="1224"/>
      <c r="BM42" s="1225"/>
      <c r="BN42" s="1225"/>
      <c r="BO42" s="1225"/>
      <c r="BW42" s="1224"/>
      <c r="BY42" s="1225"/>
      <c r="BZ42" s="1225"/>
      <c r="CA42" s="1225"/>
      <c r="CI42" s="1224"/>
      <c r="CK42" s="1225"/>
      <c r="CL42" s="1225"/>
      <c r="CM42" s="1225"/>
      <c r="CU42" s="1224"/>
      <c r="CW42" s="1225"/>
      <c r="CX42" s="1225"/>
      <c r="CY42" s="1225"/>
    </row>
    <row r="43" spans="2:109" ht="13.5" customHeight="1" x14ac:dyDescent="0.15">
      <c r="B43" s="1217"/>
      <c r="AN43" s="1226" t="s">
        <v>606</v>
      </c>
      <c r="AO43" s="1227"/>
      <c r="AP43" s="1227"/>
      <c r="AQ43" s="1227"/>
      <c r="AR43" s="1227"/>
      <c r="AS43" s="1227"/>
      <c r="AT43" s="1227"/>
      <c r="AU43" s="1227"/>
      <c r="AV43" s="1227"/>
      <c r="AW43" s="1227"/>
      <c r="AX43" s="1227"/>
      <c r="AY43" s="1227"/>
      <c r="AZ43" s="1227"/>
      <c r="BA43" s="1227"/>
      <c r="BB43" s="1227"/>
      <c r="BC43" s="1227"/>
      <c r="BD43" s="1227"/>
      <c r="BE43" s="1227"/>
      <c r="BF43" s="1227"/>
      <c r="BG43" s="1227"/>
      <c r="BH43" s="1227"/>
      <c r="BI43" s="1227"/>
      <c r="BJ43" s="1227"/>
      <c r="BK43" s="1227"/>
      <c r="BL43" s="1227"/>
      <c r="BM43" s="1227"/>
      <c r="BN43" s="1227"/>
      <c r="BO43" s="1227"/>
      <c r="BP43" s="1227"/>
      <c r="BQ43" s="1227"/>
      <c r="BR43" s="1227"/>
      <c r="BS43" s="1227"/>
      <c r="BT43" s="1227"/>
      <c r="BU43" s="1227"/>
      <c r="BV43" s="1227"/>
      <c r="BW43" s="1227"/>
      <c r="BX43" s="1227"/>
      <c r="BY43" s="1227"/>
      <c r="BZ43" s="1227"/>
      <c r="CA43" s="1227"/>
      <c r="CB43" s="1227"/>
      <c r="CC43" s="1227"/>
      <c r="CD43" s="1227"/>
      <c r="CE43" s="1227"/>
      <c r="CF43" s="1227"/>
      <c r="CG43" s="1227"/>
      <c r="CH43" s="1227"/>
      <c r="CI43" s="1227"/>
      <c r="CJ43" s="1227"/>
      <c r="CK43" s="1227"/>
      <c r="CL43" s="1227"/>
      <c r="CM43" s="1227"/>
      <c r="CN43" s="1227"/>
      <c r="CO43" s="1227"/>
      <c r="CP43" s="1227"/>
      <c r="CQ43" s="1227"/>
      <c r="CR43" s="1227"/>
      <c r="CS43" s="1227"/>
      <c r="CT43" s="1227"/>
      <c r="CU43" s="1227"/>
      <c r="CV43" s="1227"/>
      <c r="CW43" s="1227"/>
      <c r="CX43" s="1227"/>
      <c r="CY43" s="1227"/>
      <c r="CZ43" s="1227"/>
      <c r="DA43" s="1227"/>
      <c r="DB43" s="1227"/>
      <c r="DC43" s="1228"/>
    </row>
    <row r="44" spans="2:109" x14ac:dyDescent="0.15">
      <c r="B44" s="1217"/>
      <c r="AN44" s="1229"/>
      <c r="AO44" s="1230"/>
      <c r="AP44" s="1230"/>
      <c r="AQ44" s="1230"/>
      <c r="AR44" s="1230"/>
      <c r="AS44" s="1230"/>
      <c r="AT44" s="1230"/>
      <c r="AU44" s="1230"/>
      <c r="AV44" s="1230"/>
      <c r="AW44" s="1230"/>
      <c r="AX44" s="1230"/>
      <c r="AY44" s="1230"/>
      <c r="AZ44" s="1230"/>
      <c r="BA44" s="1230"/>
      <c r="BB44" s="1230"/>
      <c r="BC44" s="1230"/>
      <c r="BD44" s="1230"/>
      <c r="BE44" s="1230"/>
      <c r="BF44" s="1230"/>
      <c r="BG44" s="1230"/>
      <c r="BH44" s="1230"/>
      <c r="BI44" s="1230"/>
      <c r="BJ44" s="1230"/>
      <c r="BK44" s="1230"/>
      <c r="BL44" s="1230"/>
      <c r="BM44" s="1230"/>
      <c r="BN44" s="1230"/>
      <c r="BO44" s="1230"/>
      <c r="BP44" s="1230"/>
      <c r="BQ44" s="1230"/>
      <c r="BR44" s="1230"/>
      <c r="BS44" s="1230"/>
      <c r="BT44" s="1230"/>
      <c r="BU44" s="1230"/>
      <c r="BV44" s="1230"/>
      <c r="BW44" s="1230"/>
      <c r="BX44" s="1230"/>
      <c r="BY44" s="1230"/>
      <c r="BZ44" s="1230"/>
      <c r="CA44" s="1230"/>
      <c r="CB44" s="1230"/>
      <c r="CC44" s="1230"/>
      <c r="CD44" s="1230"/>
      <c r="CE44" s="1230"/>
      <c r="CF44" s="1230"/>
      <c r="CG44" s="1230"/>
      <c r="CH44" s="1230"/>
      <c r="CI44" s="1230"/>
      <c r="CJ44" s="1230"/>
      <c r="CK44" s="1230"/>
      <c r="CL44" s="1230"/>
      <c r="CM44" s="1230"/>
      <c r="CN44" s="1230"/>
      <c r="CO44" s="1230"/>
      <c r="CP44" s="1230"/>
      <c r="CQ44" s="1230"/>
      <c r="CR44" s="1230"/>
      <c r="CS44" s="1230"/>
      <c r="CT44" s="1230"/>
      <c r="CU44" s="1230"/>
      <c r="CV44" s="1230"/>
      <c r="CW44" s="1230"/>
      <c r="CX44" s="1230"/>
      <c r="CY44" s="1230"/>
      <c r="CZ44" s="1230"/>
      <c r="DA44" s="1230"/>
      <c r="DB44" s="1230"/>
      <c r="DC44" s="1231"/>
    </row>
    <row r="45" spans="2:109" x14ac:dyDescent="0.15">
      <c r="B45" s="1217"/>
      <c r="AN45" s="1229"/>
      <c r="AO45" s="1230"/>
      <c r="AP45" s="1230"/>
      <c r="AQ45" s="1230"/>
      <c r="AR45" s="1230"/>
      <c r="AS45" s="1230"/>
      <c r="AT45" s="1230"/>
      <c r="AU45" s="1230"/>
      <c r="AV45" s="1230"/>
      <c r="AW45" s="1230"/>
      <c r="AX45" s="1230"/>
      <c r="AY45" s="1230"/>
      <c r="AZ45" s="1230"/>
      <c r="BA45" s="1230"/>
      <c r="BB45" s="1230"/>
      <c r="BC45" s="1230"/>
      <c r="BD45" s="1230"/>
      <c r="BE45" s="1230"/>
      <c r="BF45" s="1230"/>
      <c r="BG45" s="1230"/>
      <c r="BH45" s="1230"/>
      <c r="BI45" s="1230"/>
      <c r="BJ45" s="1230"/>
      <c r="BK45" s="1230"/>
      <c r="BL45" s="1230"/>
      <c r="BM45" s="1230"/>
      <c r="BN45" s="1230"/>
      <c r="BO45" s="1230"/>
      <c r="BP45" s="1230"/>
      <c r="BQ45" s="1230"/>
      <c r="BR45" s="1230"/>
      <c r="BS45" s="1230"/>
      <c r="BT45" s="1230"/>
      <c r="BU45" s="1230"/>
      <c r="BV45" s="1230"/>
      <c r="BW45" s="1230"/>
      <c r="BX45" s="1230"/>
      <c r="BY45" s="1230"/>
      <c r="BZ45" s="1230"/>
      <c r="CA45" s="1230"/>
      <c r="CB45" s="1230"/>
      <c r="CC45" s="1230"/>
      <c r="CD45" s="1230"/>
      <c r="CE45" s="1230"/>
      <c r="CF45" s="1230"/>
      <c r="CG45" s="1230"/>
      <c r="CH45" s="1230"/>
      <c r="CI45" s="1230"/>
      <c r="CJ45" s="1230"/>
      <c r="CK45" s="1230"/>
      <c r="CL45" s="1230"/>
      <c r="CM45" s="1230"/>
      <c r="CN45" s="1230"/>
      <c r="CO45" s="1230"/>
      <c r="CP45" s="1230"/>
      <c r="CQ45" s="1230"/>
      <c r="CR45" s="1230"/>
      <c r="CS45" s="1230"/>
      <c r="CT45" s="1230"/>
      <c r="CU45" s="1230"/>
      <c r="CV45" s="1230"/>
      <c r="CW45" s="1230"/>
      <c r="CX45" s="1230"/>
      <c r="CY45" s="1230"/>
      <c r="CZ45" s="1230"/>
      <c r="DA45" s="1230"/>
      <c r="DB45" s="1230"/>
      <c r="DC45" s="1231"/>
    </row>
    <row r="46" spans="2:109" x14ac:dyDescent="0.15">
      <c r="B46" s="1217"/>
      <c r="AN46" s="1229"/>
      <c r="AO46" s="1230"/>
      <c r="AP46" s="1230"/>
      <c r="AQ46" s="1230"/>
      <c r="AR46" s="1230"/>
      <c r="AS46" s="1230"/>
      <c r="AT46" s="1230"/>
      <c r="AU46" s="1230"/>
      <c r="AV46" s="1230"/>
      <c r="AW46" s="1230"/>
      <c r="AX46" s="1230"/>
      <c r="AY46" s="1230"/>
      <c r="AZ46" s="1230"/>
      <c r="BA46" s="1230"/>
      <c r="BB46" s="1230"/>
      <c r="BC46" s="1230"/>
      <c r="BD46" s="1230"/>
      <c r="BE46" s="1230"/>
      <c r="BF46" s="1230"/>
      <c r="BG46" s="1230"/>
      <c r="BH46" s="1230"/>
      <c r="BI46" s="1230"/>
      <c r="BJ46" s="1230"/>
      <c r="BK46" s="1230"/>
      <c r="BL46" s="1230"/>
      <c r="BM46" s="1230"/>
      <c r="BN46" s="1230"/>
      <c r="BO46" s="1230"/>
      <c r="BP46" s="1230"/>
      <c r="BQ46" s="1230"/>
      <c r="BR46" s="1230"/>
      <c r="BS46" s="1230"/>
      <c r="BT46" s="1230"/>
      <c r="BU46" s="1230"/>
      <c r="BV46" s="1230"/>
      <c r="BW46" s="1230"/>
      <c r="BX46" s="1230"/>
      <c r="BY46" s="1230"/>
      <c r="BZ46" s="1230"/>
      <c r="CA46" s="1230"/>
      <c r="CB46" s="1230"/>
      <c r="CC46" s="1230"/>
      <c r="CD46" s="1230"/>
      <c r="CE46" s="1230"/>
      <c r="CF46" s="1230"/>
      <c r="CG46" s="1230"/>
      <c r="CH46" s="1230"/>
      <c r="CI46" s="1230"/>
      <c r="CJ46" s="1230"/>
      <c r="CK46" s="1230"/>
      <c r="CL46" s="1230"/>
      <c r="CM46" s="1230"/>
      <c r="CN46" s="1230"/>
      <c r="CO46" s="1230"/>
      <c r="CP46" s="1230"/>
      <c r="CQ46" s="1230"/>
      <c r="CR46" s="1230"/>
      <c r="CS46" s="1230"/>
      <c r="CT46" s="1230"/>
      <c r="CU46" s="1230"/>
      <c r="CV46" s="1230"/>
      <c r="CW46" s="1230"/>
      <c r="CX46" s="1230"/>
      <c r="CY46" s="1230"/>
      <c r="CZ46" s="1230"/>
      <c r="DA46" s="1230"/>
      <c r="DB46" s="1230"/>
      <c r="DC46" s="1231"/>
    </row>
    <row r="47" spans="2:109" x14ac:dyDescent="0.15">
      <c r="B47" s="1217"/>
      <c r="AN47" s="1232"/>
      <c r="AO47" s="1233"/>
      <c r="AP47" s="1233"/>
      <c r="AQ47" s="1233"/>
      <c r="AR47" s="1233"/>
      <c r="AS47" s="1233"/>
      <c r="AT47" s="1233"/>
      <c r="AU47" s="1233"/>
      <c r="AV47" s="1233"/>
      <c r="AW47" s="1233"/>
      <c r="AX47" s="1233"/>
      <c r="AY47" s="1233"/>
      <c r="AZ47" s="1233"/>
      <c r="BA47" s="1233"/>
      <c r="BB47" s="1233"/>
      <c r="BC47" s="1233"/>
      <c r="BD47" s="1233"/>
      <c r="BE47" s="1233"/>
      <c r="BF47" s="1233"/>
      <c r="BG47" s="1233"/>
      <c r="BH47" s="1233"/>
      <c r="BI47" s="1233"/>
      <c r="BJ47" s="1233"/>
      <c r="BK47" s="1233"/>
      <c r="BL47" s="1233"/>
      <c r="BM47" s="1233"/>
      <c r="BN47" s="1233"/>
      <c r="BO47" s="1233"/>
      <c r="BP47" s="1233"/>
      <c r="BQ47" s="1233"/>
      <c r="BR47" s="1233"/>
      <c r="BS47" s="1233"/>
      <c r="BT47" s="1233"/>
      <c r="BU47" s="1233"/>
      <c r="BV47" s="1233"/>
      <c r="BW47" s="1233"/>
      <c r="BX47" s="1233"/>
      <c r="BY47" s="1233"/>
      <c r="BZ47" s="1233"/>
      <c r="CA47" s="1233"/>
      <c r="CB47" s="1233"/>
      <c r="CC47" s="1233"/>
      <c r="CD47" s="1233"/>
      <c r="CE47" s="1233"/>
      <c r="CF47" s="1233"/>
      <c r="CG47" s="1233"/>
      <c r="CH47" s="1233"/>
      <c r="CI47" s="1233"/>
      <c r="CJ47" s="1233"/>
      <c r="CK47" s="1233"/>
      <c r="CL47" s="1233"/>
      <c r="CM47" s="1233"/>
      <c r="CN47" s="1233"/>
      <c r="CO47" s="1233"/>
      <c r="CP47" s="1233"/>
      <c r="CQ47" s="1233"/>
      <c r="CR47" s="1233"/>
      <c r="CS47" s="1233"/>
      <c r="CT47" s="1233"/>
      <c r="CU47" s="1233"/>
      <c r="CV47" s="1233"/>
      <c r="CW47" s="1233"/>
      <c r="CX47" s="1233"/>
      <c r="CY47" s="1233"/>
      <c r="CZ47" s="1233"/>
      <c r="DA47" s="1233"/>
      <c r="DB47" s="1233"/>
      <c r="DC47" s="1234"/>
    </row>
    <row r="48" spans="2:109" x14ac:dyDescent="0.15">
      <c r="B48" s="1217"/>
      <c r="H48" s="1235"/>
      <c r="I48" s="1235"/>
      <c r="J48" s="1235"/>
      <c r="AN48" s="1235"/>
      <c r="AO48" s="1235"/>
      <c r="AP48" s="1235"/>
      <c r="AZ48" s="1235"/>
      <c r="BA48" s="1235"/>
      <c r="BB48" s="1235"/>
      <c r="BL48" s="1235"/>
      <c r="BM48" s="1235"/>
      <c r="BN48" s="1235"/>
      <c r="BX48" s="1235"/>
      <c r="BY48" s="1235"/>
      <c r="BZ48" s="1235"/>
      <c r="CJ48" s="1235"/>
      <c r="CK48" s="1235"/>
      <c r="CL48" s="1235"/>
      <c r="CV48" s="1235"/>
      <c r="CW48" s="1235"/>
      <c r="CX48" s="1235"/>
    </row>
    <row r="49" spans="1:109" x14ac:dyDescent="0.15">
      <c r="B49" s="1217"/>
      <c r="AN49" s="1211" t="s">
        <v>599</v>
      </c>
    </row>
    <row r="50" spans="1:109" x14ac:dyDescent="0.15">
      <c r="B50" s="1217"/>
      <c r="G50" s="1236"/>
      <c r="H50" s="1236"/>
      <c r="I50" s="1236"/>
      <c r="J50" s="1236"/>
      <c r="K50" s="1237"/>
      <c r="L50" s="1237"/>
      <c r="M50" s="1238"/>
      <c r="N50" s="1238"/>
      <c r="AN50" s="1239"/>
      <c r="AO50" s="1240"/>
      <c r="AP50" s="1240"/>
      <c r="AQ50" s="1240"/>
      <c r="AR50" s="1240"/>
      <c r="AS50" s="1240"/>
      <c r="AT50" s="1240"/>
      <c r="AU50" s="1240"/>
      <c r="AV50" s="1240"/>
      <c r="AW50" s="1240"/>
      <c r="AX50" s="1240"/>
      <c r="AY50" s="1240"/>
      <c r="AZ50" s="1240"/>
      <c r="BA50" s="1240"/>
      <c r="BB50" s="1240"/>
      <c r="BC50" s="1240"/>
      <c r="BD50" s="1240"/>
      <c r="BE50" s="1240"/>
      <c r="BF50" s="1240"/>
      <c r="BG50" s="1240"/>
      <c r="BH50" s="1240"/>
      <c r="BI50" s="1240"/>
      <c r="BJ50" s="1240"/>
      <c r="BK50" s="1240"/>
      <c r="BL50" s="1240"/>
      <c r="BM50" s="1240"/>
      <c r="BN50" s="1240"/>
      <c r="BO50" s="1241"/>
      <c r="BP50" s="1242" t="s">
        <v>558</v>
      </c>
      <c r="BQ50" s="1242"/>
      <c r="BR50" s="1242"/>
      <c r="BS50" s="1242"/>
      <c r="BT50" s="1242"/>
      <c r="BU50" s="1242"/>
      <c r="BV50" s="1242"/>
      <c r="BW50" s="1242"/>
      <c r="BX50" s="1242" t="s">
        <v>559</v>
      </c>
      <c r="BY50" s="1242"/>
      <c r="BZ50" s="1242"/>
      <c r="CA50" s="1242"/>
      <c r="CB50" s="1242"/>
      <c r="CC50" s="1242"/>
      <c r="CD50" s="1242"/>
      <c r="CE50" s="1242"/>
      <c r="CF50" s="1242" t="s">
        <v>560</v>
      </c>
      <c r="CG50" s="1242"/>
      <c r="CH50" s="1242"/>
      <c r="CI50" s="1242"/>
      <c r="CJ50" s="1242"/>
      <c r="CK50" s="1242"/>
      <c r="CL50" s="1242"/>
      <c r="CM50" s="1242"/>
      <c r="CN50" s="1242" t="s">
        <v>561</v>
      </c>
      <c r="CO50" s="1242"/>
      <c r="CP50" s="1242"/>
      <c r="CQ50" s="1242"/>
      <c r="CR50" s="1242"/>
      <c r="CS50" s="1242"/>
      <c r="CT50" s="1242"/>
      <c r="CU50" s="1242"/>
      <c r="CV50" s="1242" t="s">
        <v>562</v>
      </c>
      <c r="CW50" s="1242"/>
      <c r="CX50" s="1242"/>
      <c r="CY50" s="1242"/>
      <c r="CZ50" s="1242"/>
      <c r="DA50" s="1242"/>
      <c r="DB50" s="1242"/>
      <c r="DC50" s="1242"/>
    </row>
    <row r="51" spans="1:109" ht="13.5" customHeight="1" x14ac:dyDescent="0.15">
      <c r="B51" s="1217"/>
      <c r="G51" s="1243"/>
      <c r="H51" s="1243"/>
      <c r="I51" s="1244"/>
      <c r="J51" s="1244"/>
      <c r="K51" s="1245"/>
      <c r="L51" s="1245"/>
      <c r="M51" s="1245"/>
      <c r="N51" s="1245"/>
      <c r="AM51" s="1235"/>
      <c r="AN51" s="1246" t="s">
        <v>600</v>
      </c>
      <c r="AO51" s="1246"/>
      <c r="AP51" s="1246"/>
      <c r="AQ51" s="1246"/>
      <c r="AR51" s="1246"/>
      <c r="AS51" s="1246"/>
      <c r="AT51" s="1246"/>
      <c r="AU51" s="1246"/>
      <c r="AV51" s="1246"/>
      <c r="AW51" s="1246"/>
      <c r="AX51" s="1246"/>
      <c r="AY51" s="1246"/>
      <c r="AZ51" s="1246"/>
      <c r="BA51" s="1246"/>
      <c r="BB51" s="1246" t="s">
        <v>601</v>
      </c>
      <c r="BC51" s="1246"/>
      <c r="BD51" s="1246"/>
      <c r="BE51" s="1246"/>
      <c r="BF51" s="1246"/>
      <c r="BG51" s="1246"/>
      <c r="BH51" s="1246"/>
      <c r="BI51" s="1246"/>
      <c r="BJ51" s="1246"/>
      <c r="BK51" s="1246"/>
      <c r="BL51" s="1246"/>
      <c r="BM51" s="1246"/>
      <c r="BN51" s="1246"/>
      <c r="BO51" s="1246"/>
      <c r="BP51" s="1247">
        <v>36.200000000000003</v>
      </c>
      <c r="BQ51" s="1247"/>
      <c r="BR51" s="1247"/>
      <c r="BS51" s="1247"/>
      <c r="BT51" s="1247"/>
      <c r="BU51" s="1247"/>
      <c r="BV51" s="1247"/>
      <c r="BW51" s="1247"/>
      <c r="BX51" s="1247">
        <v>18.7</v>
      </c>
      <c r="BY51" s="1247"/>
      <c r="BZ51" s="1247"/>
      <c r="CA51" s="1247"/>
      <c r="CB51" s="1247"/>
      <c r="CC51" s="1247"/>
      <c r="CD51" s="1247"/>
      <c r="CE51" s="1247"/>
      <c r="CF51" s="1247">
        <v>0.1</v>
      </c>
      <c r="CG51" s="1247"/>
      <c r="CH51" s="1247"/>
      <c r="CI51" s="1247"/>
      <c r="CJ51" s="1247"/>
      <c r="CK51" s="1247"/>
      <c r="CL51" s="1247"/>
      <c r="CM51" s="1247"/>
      <c r="CN51" s="1247"/>
      <c r="CO51" s="1247"/>
      <c r="CP51" s="1247"/>
      <c r="CQ51" s="1247"/>
      <c r="CR51" s="1247"/>
      <c r="CS51" s="1247"/>
      <c r="CT51" s="1247"/>
      <c r="CU51" s="1247"/>
      <c r="CV51" s="1247"/>
      <c r="CW51" s="1247"/>
      <c r="CX51" s="1247"/>
      <c r="CY51" s="1247"/>
      <c r="CZ51" s="1247"/>
      <c r="DA51" s="1247"/>
      <c r="DB51" s="1247"/>
      <c r="DC51" s="1247"/>
    </row>
    <row r="52" spans="1:109" x14ac:dyDescent="0.15">
      <c r="B52" s="1217"/>
      <c r="G52" s="1243"/>
      <c r="H52" s="1243"/>
      <c r="I52" s="1244"/>
      <c r="J52" s="1244"/>
      <c r="K52" s="1245"/>
      <c r="L52" s="1245"/>
      <c r="M52" s="1245"/>
      <c r="N52" s="1245"/>
      <c r="AM52" s="1235"/>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x14ac:dyDescent="0.15">
      <c r="A53" s="1225"/>
      <c r="B53" s="1217"/>
      <c r="G53" s="1243"/>
      <c r="H53" s="1243"/>
      <c r="I53" s="1236"/>
      <c r="J53" s="1236"/>
      <c r="K53" s="1245"/>
      <c r="L53" s="1245"/>
      <c r="M53" s="1245"/>
      <c r="N53" s="1245"/>
      <c r="AM53" s="1235"/>
      <c r="AN53" s="1246"/>
      <c r="AO53" s="1246"/>
      <c r="AP53" s="1246"/>
      <c r="AQ53" s="1246"/>
      <c r="AR53" s="1246"/>
      <c r="AS53" s="1246"/>
      <c r="AT53" s="1246"/>
      <c r="AU53" s="1246"/>
      <c r="AV53" s="1246"/>
      <c r="AW53" s="1246"/>
      <c r="AX53" s="1246"/>
      <c r="AY53" s="1246"/>
      <c r="AZ53" s="1246"/>
      <c r="BA53" s="1246"/>
      <c r="BB53" s="1246" t="s">
        <v>602</v>
      </c>
      <c r="BC53" s="1246"/>
      <c r="BD53" s="1246"/>
      <c r="BE53" s="1246"/>
      <c r="BF53" s="1246"/>
      <c r="BG53" s="1246"/>
      <c r="BH53" s="1246"/>
      <c r="BI53" s="1246"/>
      <c r="BJ53" s="1246"/>
      <c r="BK53" s="1246"/>
      <c r="BL53" s="1246"/>
      <c r="BM53" s="1246"/>
      <c r="BN53" s="1246"/>
      <c r="BO53" s="1246"/>
      <c r="BP53" s="1247">
        <v>66</v>
      </c>
      <c r="BQ53" s="1247"/>
      <c r="BR53" s="1247"/>
      <c r="BS53" s="1247"/>
      <c r="BT53" s="1247"/>
      <c r="BU53" s="1247"/>
      <c r="BV53" s="1247"/>
      <c r="BW53" s="1247"/>
      <c r="BX53" s="1247">
        <v>66.7</v>
      </c>
      <c r="BY53" s="1247"/>
      <c r="BZ53" s="1247"/>
      <c r="CA53" s="1247"/>
      <c r="CB53" s="1247"/>
      <c r="CC53" s="1247"/>
      <c r="CD53" s="1247"/>
      <c r="CE53" s="1247"/>
      <c r="CF53" s="1247">
        <v>67.7</v>
      </c>
      <c r="CG53" s="1247"/>
      <c r="CH53" s="1247"/>
      <c r="CI53" s="1247"/>
      <c r="CJ53" s="1247"/>
      <c r="CK53" s="1247"/>
      <c r="CL53" s="1247"/>
      <c r="CM53" s="1247"/>
      <c r="CN53" s="1247">
        <v>68.900000000000006</v>
      </c>
      <c r="CO53" s="1247"/>
      <c r="CP53" s="1247"/>
      <c r="CQ53" s="1247"/>
      <c r="CR53" s="1247"/>
      <c r="CS53" s="1247"/>
      <c r="CT53" s="1247"/>
      <c r="CU53" s="1247"/>
      <c r="CV53" s="1247">
        <v>70</v>
      </c>
      <c r="CW53" s="1247"/>
      <c r="CX53" s="1247"/>
      <c r="CY53" s="1247"/>
      <c r="CZ53" s="1247"/>
      <c r="DA53" s="1247"/>
      <c r="DB53" s="1247"/>
      <c r="DC53" s="1247"/>
    </row>
    <row r="54" spans="1:109" x14ac:dyDescent="0.15">
      <c r="A54" s="1225"/>
      <c r="B54" s="1217"/>
      <c r="G54" s="1243"/>
      <c r="H54" s="1243"/>
      <c r="I54" s="1236"/>
      <c r="J54" s="1236"/>
      <c r="K54" s="1245"/>
      <c r="L54" s="1245"/>
      <c r="M54" s="1245"/>
      <c r="N54" s="1245"/>
      <c r="AM54" s="1235"/>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x14ac:dyDescent="0.15">
      <c r="A55" s="1225"/>
      <c r="B55" s="1217"/>
      <c r="G55" s="1236"/>
      <c r="H55" s="1236"/>
      <c r="I55" s="1236"/>
      <c r="J55" s="1236"/>
      <c r="K55" s="1245"/>
      <c r="L55" s="1245"/>
      <c r="M55" s="1245"/>
      <c r="N55" s="1245"/>
      <c r="AN55" s="1242" t="s">
        <v>603</v>
      </c>
      <c r="AO55" s="1242"/>
      <c r="AP55" s="1242"/>
      <c r="AQ55" s="1242"/>
      <c r="AR55" s="1242"/>
      <c r="AS55" s="1242"/>
      <c r="AT55" s="1242"/>
      <c r="AU55" s="1242"/>
      <c r="AV55" s="1242"/>
      <c r="AW55" s="1242"/>
      <c r="AX55" s="1242"/>
      <c r="AY55" s="1242"/>
      <c r="AZ55" s="1242"/>
      <c r="BA55" s="1242"/>
      <c r="BB55" s="1246" t="s">
        <v>601</v>
      </c>
      <c r="BC55" s="1246"/>
      <c r="BD55" s="1246"/>
      <c r="BE55" s="1246"/>
      <c r="BF55" s="1246"/>
      <c r="BG55" s="1246"/>
      <c r="BH55" s="1246"/>
      <c r="BI55" s="1246"/>
      <c r="BJ55" s="1246"/>
      <c r="BK55" s="1246"/>
      <c r="BL55" s="1246"/>
      <c r="BM55" s="1246"/>
      <c r="BN55" s="1246"/>
      <c r="BO55" s="1246"/>
      <c r="BP55" s="1247">
        <v>55.4</v>
      </c>
      <c r="BQ55" s="1247"/>
      <c r="BR55" s="1247"/>
      <c r="BS55" s="1247"/>
      <c r="BT55" s="1247"/>
      <c r="BU55" s="1247"/>
      <c r="BV55" s="1247"/>
      <c r="BW55" s="1247"/>
      <c r="BX55" s="1247">
        <v>52.7</v>
      </c>
      <c r="BY55" s="1247"/>
      <c r="BZ55" s="1247"/>
      <c r="CA55" s="1247"/>
      <c r="CB55" s="1247"/>
      <c r="CC55" s="1247"/>
      <c r="CD55" s="1247"/>
      <c r="CE55" s="1247"/>
      <c r="CF55" s="1247">
        <v>49.7</v>
      </c>
      <c r="CG55" s="1247"/>
      <c r="CH55" s="1247"/>
      <c r="CI55" s="1247"/>
      <c r="CJ55" s="1247"/>
      <c r="CK55" s="1247"/>
      <c r="CL55" s="1247"/>
      <c r="CM55" s="1247"/>
      <c r="CN55" s="1247">
        <v>37.299999999999997</v>
      </c>
      <c r="CO55" s="1247"/>
      <c r="CP55" s="1247"/>
      <c r="CQ55" s="1247"/>
      <c r="CR55" s="1247"/>
      <c r="CS55" s="1247"/>
      <c r="CT55" s="1247"/>
      <c r="CU55" s="1247"/>
      <c r="CV55" s="1247">
        <v>25.1</v>
      </c>
      <c r="CW55" s="1247"/>
      <c r="CX55" s="1247"/>
      <c r="CY55" s="1247"/>
      <c r="CZ55" s="1247"/>
      <c r="DA55" s="1247"/>
      <c r="DB55" s="1247"/>
      <c r="DC55" s="1247"/>
    </row>
    <row r="56" spans="1:109" x14ac:dyDescent="0.15">
      <c r="A56" s="1225"/>
      <c r="B56" s="1217"/>
      <c r="G56" s="1236"/>
      <c r="H56" s="1236"/>
      <c r="I56" s="1236"/>
      <c r="J56" s="1236"/>
      <c r="K56" s="1245"/>
      <c r="L56" s="1245"/>
      <c r="M56" s="1245"/>
      <c r="N56" s="1245"/>
      <c r="AN56" s="1242"/>
      <c r="AO56" s="1242"/>
      <c r="AP56" s="1242"/>
      <c r="AQ56" s="1242"/>
      <c r="AR56" s="1242"/>
      <c r="AS56" s="1242"/>
      <c r="AT56" s="1242"/>
      <c r="AU56" s="1242"/>
      <c r="AV56" s="1242"/>
      <c r="AW56" s="1242"/>
      <c r="AX56" s="1242"/>
      <c r="AY56" s="1242"/>
      <c r="AZ56" s="1242"/>
      <c r="BA56" s="1242"/>
      <c r="BB56" s="1246"/>
      <c r="BC56" s="1246"/>
      <c r="BD56" s="1246"/>
      <c r="BE56" s="1246"/>
      <c r="BF56" s="1246"/>
      <c r="BG56" s="1246"/>
      <c r="BH56" s="1246"/>
      <c r="BI56" s="1246"/>
      <c r="BJ56" s="1246"/>
      <c r="BK56" s="1246"/>
      <c r="BL56" s="1246"/>
      <c r="BM56" s="1246"/>
      <c r="BN56" s="1246"/>
      <c r="BO56" s="1246"/>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25" customFormat="1" x14ac:dyDescent="0.15">
      <c r="B57" s="1248"/>
      <c r="G57" s="1236"/>
      <c r="H57" s="1236"/>
      <c r="I57" s="1249"/>
      <c r="J57" s="1249"/>
      <c r="K57" s="1245"/>
      <c r="L57" s="1245"/>
      <c r="M57" s="1245"/>
      <c r="N57" s="1245"/>
      <c r="AM57" s="1211"/>
      <c r="AN57" s="1242"/>
      <c r="AO57" s="1242"/>
      <c r="AP57" s="1242"/>
      <c r="AQ57" s="1242"/>
      <c r="AR57" s="1242"/>
      <c r="AS57" s="1242"/>
      <c r="AT57" s="1242"/>
      <c r="AU57" s="1242"/>
      <c r="AV57" s="1242"/>
      <c r="AW57" s="1242"/>
      <c r="AX57" s="1242"/>
      <c r="AY57" s="1242"/>
      <c r="AZ57" s="1242"/>
      <c r="BA57" s="1242"/>
      <c r="BB57" s="1246" t="s">
        <v>602</v>
      </c>
      <c r="BC57" s="1246"/>
      <c r="BD57" s="1246"/>
      <c r="BE57" s="1246"/>
      <c r="BF57" s="1246"/>
      <c r="BG57" s="1246"/>
      <c r="BH57" s="1246"/>
      <c r="BI57" s="1246"/>
      <c r="BJ57" s="1246"/>
      <c r="BK57" s="1246"/>
      <c r="BL57" s="1246"/>
      <c r="BM57" s="1246"/>
      <c r="BN57" s="1246"/>
      <c r="BO57" s="1246"/>
      <c r="BP57" s="1247">
        <v>58.7</v>
      </c>
      <c r="BQ57" s="1247"/>
      <c r="BR57" s="1247"/>
      <c r="BS57" s="1247"/>
      <c r="BT57" s="1247"/>
      <c r="BU57" s="1247"/>
      <c r="BV57" s="1247"/>
      <c r="BW57" s="1247"/>
      <c r="BX57" s="1247">
        <v>59.9</v>
      </c>
      <c r="BY57" s="1247"/>
      <c r="BZ57" s="1247"/>
      <c r="CA57" s="1247"/>
      <c r="CB57" s="1247"/>
      <c r="CC57" s="1247"/>
      <c r="CD57" s="1247"/>
      <c r="CE57" s="1247"/>
      <c r="CF57" s="1247">
        <v>60.1</v>
      </c>
      <c r="CG57" s="1247"/>
      <c r="CH57" s="1247"/>
      <c r="CI57" s="1247"/>
      <c r="CJ57" s="1247"/>
      <c r="CK57" s="1247"/>
      <c r="CL57" s="1247"/>
      <c r="CM57" s="1247"/>
      <c r="CN57" s="1247">
        <v>61.9</v>
      </c>
      <c r="CO57" s="1247"/>
      <c r="CP57" s="1247"/>
      <c r="CQ57" s="1247"/>
      <c r="CR57" s="1247"/>
      <c r="CS57" s="1247"/>
      <c r="CT57" s="1247"/>
      <c r="CU57" s="1247"/>
      <c r="CV57" s="1247">
        <v>63.1</v>
      </c>
      <c r="CW57" s="1247"/>
      <c r="CX57" s="1247"/>
      <c r="CY57" s="1247"/>
      <c r="CZ57" s="1247"/>
      <c r="DA57" s="1247"/>
      <c r="DB57" s="1247"/>
      <c r="DC57" s="1247"/>
      <c r="DD57" s="1250"/>
      <c r="DE57" s="1248"/>
    </row>
    <row r="58" spans="1:109" s="1225" customFormat="1" x14ac:dyDescent="0.15">
      <c r="A58" s="1211"/>
      <c r="B58" s="1248"/>
      <c r="G58" s="1236"/>
      <c r="H58" s="1236"/>
      <c r="I58" s="1249"/>
      <c r="J58" s="1249"/>
      <c r="K58" s="1245"/>
      <c r="L58" s="1245"/>
      <c r="M58" s="1245"/>
      <c r="N58" s="1245"/>
      <c r="AM58" s="1211"/>
      <c r="AN58" s="1242"/>
      <c r="AO58" s="1242"/>
      <c r="AP58" s="1242"/>
      <c r="AQ58" s="1242"/>
      <c r="AR58" s="1242"/>
      <c r="AS58" s="1242"/>
      <c r="AT58" s="1242"/>
      <c r="AU58" s="1242"/>
      <c r="AV58" s="1242"/>
      <c r="AW58" s="1242"/>
      <c r="AX58" s="1242"/>
      <c r="AY58" s="1242"/>
      <c r="AZ58" s="1242"/>
      <c r="BA58" s="1242"/>
      <c r="BB58" s="1246"/>
      <c r="BC58" s="1246"/>
      <c r="BD58" s="1246"/>
      <c r="BE58" s="1246"/>
      <c r="BF58" s="1246"/>
      <c r="BG58" s="1246"/>
      <c r="BH58" s="1246"/>
      <c r="BI58" s="1246"/>
      <c r="BJ58" s="1246"/>
      <c r="BK58" s="1246"/>
      <c r="BL58" s="1246"/>
      <c r="BM58" s="1246"/>
      <c r="BN58" s="1246"/>
      <c r="BO58" s="1246"/>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50"/>
      <c r="DE58" s="1248"/>
    </row>
    <row r="59" spans="1:109" s="1225" customFormat="1" x14ac:dyDescent="0.15">
      <c r="A59" s="1211"/>
      <c r="B59" s="1248"/>
      <c r="K59" s="1251"/>
      <c r="L59" s="1251"/>
      <c r="M59" s="1251"/>
      <c r="N59" s="1251"/>
      <c r="AQ59" s="1251"/>
      <c r="AR59" s="1251"/>
      <c r="AS59" s="1251"/>
      <c r="AT59" s="1251"/>
      <c r="BC59" s="1251"/>
      <c r="BD59" s="1251"/>
      <c r="BE59" s="1251"/>
      <c r="BF59" s="1251"/>
      <c r="BO59" s="1251"/>
      <c r="BP59" s="1251"/>
      <c r="BQ59" s="1251"/>
      <c r="BR59" s="1251"/>
      <c r="CA59" s="1251"/>
      <c r="CB59" s="1251"/>
      <c r="CC59" s="1251"/>
      <c r="CD59" s="1251"/>
      <c r="CM59" s="1251"/>
      <c r="CN59" s="1251"/>
      <c r="CO59" s="1251"/>
      <c r="CP59" s="1251"/>
      <c r="CY59" s="1251"/>
      <c r="CZ59" s="1251"/>
      <c r="DA59" s="1251"/>
      <c r="DB59" s="1251"/>
      <c r="DC59" s="1251"/>
      <c r="DD59" s="1250"/>
      <c r="DE59" s="1248"/>
    </row>
    <row r="60" spans="1:109" s="1225" customFormat="1" x14ac:dyDescent="0.15">
      <c r="A60" s="1211"/>
      <c r="B60" s="1248"/>
      <c r="K60" s="1251"/>
      <c r="L60" s="1251"/>
      <c r="M60" s="1251"/>
      <c r="N60" s="1251"/>
      <c r="AQ60" s="1251"/>
      <c r="AR60" s="1251"/>
      <c r="AS60" s="1251"/>
      <c r="AT60" s="1251"/>
      <c r="BC60" s="1251"/>
      <c r="BD60" s="1251"/>
      <c r="BE60" s="1251"/>
      <c r="BF60" s="1251"/>
      <c r="BO60" s="1251"/>
      <c r="BP60" s="1251"/>
      <c r="BQ60" s="1251"/>
      <c r="BR60" s="1251"/>
      <c r="CA60" s="1251"/>
      <c r="CB60" s="1251"/>
      <c r="CC60" s="1251"/>
      <c r="CD60" s="1251"/>
      <c r="CM60" s="1251"/>
      <c r="CN60" s="1251"/>
      <c r="CO60" s="1251"/>
      <c r="CP60" s="1251"/>
      <c r="CY60" s="1251"/>
      <c r="CZ60" s="1251"/>
      <c r="DA60" s="1251"/>
      <c r="DB60" s="1251"/>
      <c r="DC60" s="1251"/>
      <c r="DD60" s="1250"/>
      <c r="DE60" s="1248"/>
    </row>
    <row r="61" spans="1:109" s="1225" customFormat="1" x14ac:dyDescent="0.15">
      <c r="A61" s="1211"/>
      <c r="B61" s="1252"/>
      <c r="C61" s="1253"/>
      <c r="D61" s="1253"/>
      <c r="E61" s="1253"/>
      <c r="F61" s="1253"/>
      <c r="G61" s="1253"/>
      <c r="H61" s="1253"/>
      <c r="I61" s="1253"/>
      <c r="J61" s="1253"/>
      <c r="K61" s="1253"/>
      <c r="L61" s="1253"/>
      <c r="M61" s="1254"/>
      <c r="N61" s="1254"/>
      <c r="O61" s="1253"/>
      <c r="P61" s="1253"/>
      <c r="Q61" s="1253"/>
      <c r="R61" s="1253"/>
      <c r="S61" s="1253"/>
      <c r="T61" s="1253"/>
      <c r="U61" s="1253"/>
      <c r="V61" s="1253"/>
      <c r="W61" s="1253"/>
      <c r="X61" s="1253"/>
      <c r="Y61" s="1253"/>
      <c r="Z61" s="1253"/>
      <c r="AA61" s="1253"/>
      <c r="AB61" s="1253"/>
      <c r="AC61" s="1253"/>
      <c r="AD61" s="1253"/>
      <c r="AE61" s="1253"/>
      <c r="AF61" s="1253"/>
      <c r="AG61" s="1253"/>
      <c r="AH61" s="1253"/>
      <c r="AI61" s="1253"/>
      <c r="AJ61" s="1253"/>
      <c r="AK61" s="1253"/>
      <c r="AL61" s="1253"/>
      <c r="AM61" s="1253"/>
      <c r="AN61" s="1253"/>
      <c r="AO61" s="1253"/>
      <c r="AP61" s="1253"/>
      <c r="AQ61" s="1253"/>
      <c r="AR61" s="1253"/>
      <c r="AS61" s="1254"/>
      <c r="AT61" s="1254"/>
      <c r="AU61" s="1253"/>
      <c r="AV61" s="1253"/>
      <c r="AW61" s="1253"/>
      <c r="AX61" s="1253"/>
      <c r="AY61" s="1253"/>
      <c r="AZ61" s="1253"/>
      <c r="BA61" s="1253"/>
      <c r="BB61" s="1253"/>
      <c r="BC61" s="1253"/>
      <c r="BD61" s="1253"/>
      <c r="BE61" s="1254"/>
      <c r="BF61" s="1254"/>
      <c r="BG61" s="1253"/>
      <c r="BH61" s="1253"/>
      <c r="BI61" s="1253"/>
      <c r="BJ61" s="1253"/>
      <c r="BK61" s="1253"/>
      <c r="BL61" s="1253"/>
      <c r="BM61" s="1253"/>
      <c r="BN61" s="1253"/>
      <c r="BO61" s="1253"/>
      <c r="BP61" s="1253"/>
      <c r="BQ61" s="1254"/>
      <c r="BR61" s="1254"/>
      <c r="BS61" s="1253"/>
      <c r="BT61" s="1253"/>
      <c r="BU61" s="1253"/>
      <c r="BV61" s="1253"/>
      <c r="BW61" s="1253"/>
      <c r="BX61" s="1253"/>
      <c r="BY61" s="1253"/>
      <c r="BZ61" s="1253"/>
      <c r="CA61" s="1253"/>
      <c r="CB61" s="1253"/>
      <c r="CC61" s="1254"/>
      <c r="CD61" s="1254"/>
      <c r="CE61" s="1253"/>
      <c r="CF61" s="1253"/>
      <c r="CG61" s="1253"/>
      <c r="CH61" s="1253"/>
      <c r="CI61" s="1253"/>
      <c r="CJ61" s="1253"/>
      <c r="CK61" s="1253"/>
      <c r="CL61" s="1253"/>
      <c r="CM61" s="1253"/>
      <c r="CN61" s="1253"/>
      <c r="CO61" s="1254"/>
      <c r="CP61" s="1254"/>
      <c r="CQ61" s="1253"/>
      <c r="CR61" s="1253"/>
      <c r="CS61" s="1253"/>
      <c r="CT61" s="1253"/>
      <c r="CU61" s="1253"/>
      <c r="CV61" s="1253"/>
      <c r="CW61" s="1253"/>
      <c r="CX61" s="1253"/>
      <c r="CY61" s="1253"/>
      <c r="CZ61" s="1253"/>
      <c r="DA61" s="1254"/>
      <c r="DB61" s="1254"/>
      <c r="DC61" s="1254"/>
      <c r="DD61" s="1255"/>
      <c r="DE61" s="1248"/>
    </row>
    <row r="62" spans="1:109" x14ac:dyDescent="0.15">
      <c r="B62" s="1222"/>
      <c r="C62" s="1222"/>
      <c r="D62" s="1222"/>
      <c r="E62" s="1222"/>
      <c r="F62" s="1222"/>
      <c r="G62" s="1222"/>
      <c r="H62" s="1222"/>
      <c r="I62" s="1222"/>
      <c r="J62" s="1222"/>
      <c r="K62" s="1222"/>
      <c r="L62" s="1222"/>
      <c r="M62" s="1222"/>
      <c r="N62" s="1222"/>
      <c r="O62" s="1222"/>
      <c r="P62" s="1222"/>
      <c r="Q62" s="1222"/>
      <c r="R62" s="1222"/>
      <c r="S62" s="1222"/>
      <c r="T62" s="1222"/>
      <c r="U62" s="1222"/>
      <c r="V62" s="1222"/>
      <c r="W62" s="1222"/>
      <c r="X62" s="1222"/>
      <c r="Y62" s="1222"/>
      <c r="Z62" s="1222"/>
      <c r="AA62" s="1222"/>
      <c r="AB62" s="1222"/>
      <c r="AC62" s="1222"/>
      <c r="AD62" s="1222"/>
      <c r="AE62" s="1222"/>
      <c r="AF62" s="1222"/>
      <c r="AG62" s="1222"/>
      <c r="AH62" s="1222"/>
      <c r="AI62" s="1222"/>
      <c r="AJ62" s="1222"/>
      <c r="AK62" s="1222"/>
      <c r="AL62" s="1222"/>
      <c r="AM62" s="1222"/>
      <c r="AN62" s="1222"/>
      <c r="AO62" s="1222"/>
      <c r="AP62" s="1222"/>
      <c r="AQ62" s="1222"/>
      <c r="AR62" s="1222"/>
      <c r="AS62" s="1222"/>
      <c r="AT62" s="1222"/>
      <c r="AU62" s="1222"/>
      <c r="AV62" s="1222"/>
      <c r="AW62" s="1222"/>
      <c r="AX62" s="1222"/>
      <c r="AY62" s="1222"/>
      <c r="AZ62" s="1222"/>
      <c r="BA62" s="1222"/>
      <c r="BB62" s="1222"/>
      <c r="BC62" s="1222"/>
      <c r="BD62" s="1222"/>
      <c r="BE62" s="1222"/>
      <c r="BF62" s="1222"/>
      <c r="BG62" s="1222"/>
      <c r="BH62" s="1222"/>
      <c r="BI62" s="1222"/>
      <c r="BJ62" s="1222"/>
      <c r="BK62" s="1222"/>
      <c r="BL62" s="1222"/>
      <c r="BM62" s="1222"/>
      <c r="BN62" s="1222"/>
      <c r="BO62" s="1222"/>
      <c r="BP62" s="1222"/>
      <c r="BQ62" s="1222"/>
      <c r="BR62" s="1222"/>
      <c r="BS62" s="1222"/>
      <c r="BT62" s="1222"/>
      <c r="BU62" s="1222"/>
      <c r="BV62" s="1222"/>
      <c r="BW62" s="1222"/>
      <c r="BX62" s="1222"/>
      <c r="BY62" s="1222"/>
      <c r="BZ62" s="1222"/>
      <c r="CA62" s="1222"/>
      <c r="CB62" s="1222"/>
      <c r="CC62" s="1222"/>
      <c r="CD62" s="1222"/>
      <c r="CE62" s="1222"/>
      <c r="CF62" s="1222"/>
      <c r="CG62" s="1222"/>
      <c r="CH62" s="1222"/>
      <c r="CI62" s="1222"/>
      <c r="CJ62" s="1222"/>
      <c r="CK62" s="1222"/>
      <c r="CL62" s="1222"/>
      <c r="CM62" s="1222"/>
      <c r="CN62" s="1222"/>
      <c r="CO62" s="1222"/>
      <c r="CP62" s="1222"/>
      <c r="CQ62" s="1222"/>
      <c r="CR62" s="1222"/>
      <c r="CS62" s="1222"/>
      <c r="CT62" s="1222"/>
      <c r="CU62" s="1222"/>
      <c r="CV62" s="1222"/>
      <c r="CW62" s="1222"/>
      <c r="CX62" s="1222"/>
      <c r="CY62" s="1222"/>
      <c r="CZ62" s="1222"/>
      <c r="DA62" s="1222"/>
      <c r="DB62" s="1222"/>
      <c r="DC62" s="1222"/>
      <c r="DD62" s="1222"/>
      <c r="DE62" s="1211"/>
    </row>
    <row r="63" spans="1:109" ht="17.25" x14ac:dyDescent="0.15">
      <c r="B63" s="1256" t="s">
        <v>604</v>
      </c>
    </row>
    <row r="64" spans="1:109" x14ac:dyDescent="0.15">
      <c r="B64" s="1217"/>
      <c r="G64" s="1224"/>
      <c r="I64" s="1257"/>
      <c r="J64" s="1257"/>
      <c r="K64" s="1257"/>
      <c r="L64" s="1257"/>
      <c r="M64" s="1257"/>
      <c r="N64" s="1258"/>
      <c r="AM64" s="1224"/>
      <c r="AN64" s="1224" t="s">
        <v>598</v>
      </c>
      <c r="AP64" s="1225"/>
      <c r="AQ64" s="1225"/>
      <c r="AR64" s="1225"/>
      <c r="AY64" s="1224"/>
      <c r="BA64" s="1225"/>
      <c r="BB64" s="1225"/>
      <c r="BC64" s="1225"/>
      <c r="BK64" s="1224"/>
      <c r="BM64" s="1225"/>
      <c r="BN64" s="1225"/>
      <c r="BO64" s="1225"/>
      <c r="BW64" s="1224"/>
      <c r="BY64" s="1225"/>
      <c r="BZ64" s="1225"/>
      <c r="CA64" s="1225"/>
      <c r="CI64" s="1224"/>
      <c r="CK64" s="1225"/>
      <c r="CL64" s="1225"/>
      <c r="CM64" s="1225"/>
      <c r="CU64" s="1224"/>
      <c r="CW64" s="1225"/>
      <c r="CX64" s="1225"/>
      <c r="CY64" s="1225"/>
    </row>
    <row r="65" spans="2:107" x14ac:dyDescent="0.15">
      <c r="B65" s="1217"/>
      <c r="AN65" s="1226" t="s">
        <v>607</v>
      </c>
      <c r="AO65" s="1227"/>
      <c r="AP65" s="1227"/>
      <c r="AQ65" s="1227"/>
      <c r="AR65" s="1227"/>
      <c r="AS65" s="1227"/>
      <c r="AT65" s="1227"/>
      <c r="AU65" s="1227"/>
      <c r="AV65" s="1227"/>
      <c r="AW65" s="1227"/>
      <c r="AX65" s="1227"/>
      <c r="AY65" s="1227"/>
      <c r="AZ65" s="1227"/>
      <c r="BA65" s="1227"/>
      <c r="BB65" s="1227"/>
      <c r="BC65" s="1227"/>
      <c r="BD65" s="1227"/>
      <c r="BE65" s="1227"/>
      <c r="BF65" s="1227"/>
      <c r="BG65" s="1227"/>
      <c r="BH65" s="1227"/>
      <c r="BI65" s="1227"/>
      <c r="BJ65" s="1227"/>
      <c r="BK65" s="1227"/>
      <c r="BL65" s="1227"/>
      <c r="BM65" s="1227"/>
      <c r="BN65" s="1227"/>
      <c r="BO65" s="1227"/>
      <c r="BP65" s="1227"/>
      <c r="BQ65" s="1227"/>
      <c r="BR65" s="1227"/>
      <c r="BS65" s="1227"/>
      <c r="BT65" s="1227"/>
      <c r="BU65" s="1227"/>
      <c r="BV65" s="1227"/>
      <c r="BW65" s="1227"/>
      <c r="BX65" s="1227"/>
      <c r="BY65" s="1227"/>
      <c r="BZ65" s="1227"/>
      <c r="CA65" s="1227"/>
      <c r="CB65" s="1227"/>
      <c r="CC65" s="1227"/>
      <c r="CD65" s="1227"/>
      <c r="CE65" s="1227"/>
      <c r="CF65" s="1227"/>
      <c r="CG65" s="1227"/>
      <c r="CH65" s="1227"/>
      <c r="CI65" s="1227"/>
      <c r="CJ65" s="1227"/>
      <c r="CK65" s="1227"/>
      <c r="CL65" s="1227"/>
      <c r="CM65" s="1227"/>
      <c r="CN65" s="1227"/>
      <c r="CO65" s="1227"/>
      <c r="CP65" s="1227"/>
      <c r="CQ65" s="1227"/>
      <c r="CR65" s="1227"/>
      <c r="CS65" s="1227"/>
      <c r="CT65" s="1227"/>
      <c r="CU65" s="1227"/>
      <c r="CV65" s="1227"/>
      <c r="CW65" s="1227"/>
      <c r="CX65" s="1227"/>
      <c r="CY65" s="1227"/>
      <c r="CZ65" s="1227"/>
      <c r="DA65" s="1227"/>
      <c r="DB65" s="1227"/>
      <c r="DC65" s="1228"/>
    </row>
    <row r="66" spans="2:107" x14ac:dyDescent="0.15">
      <c r="B66" s="1217"/>
      <c r="AN66" s="1229"/>
      <c r="AO66" s="1230"/>
      <c r="AP66" s="1230"/>
      <c r="AQ66" s="1230"/>
      <c r="AR66" s="1230"/>
      <c r="AS66" s="1230"/>
      <c r="AT66" s="1230"/>
      <c r="AU66" s="1230"/>
      <c r="AV66" s="1230"/>
      <c r="AW66" s="1230"/>
      <c r="AX66" s="1230"/>
      <c r="AY66" s="1230"/>
      <c r="AZ66" s="1230"/>
      <c r="BA66" s="1230"/>
      <c r="BB66" s="1230"/>
      <c r="BC66" s="1230"/>
      <c r="BD66" s="1230"/>
      <c r="BE66" s="1230"/>
      <c r="BF66" s="1230"/>
      <c r="BG66" s="1230"/>
      <c r="BH66" s="1230"/>
      <c r="BI66" s="1230"/>
      <c r="BJ66" s="1230"/>
      <c r="BK66" s="1230"/>
      <c r="BL66" s="1230"/>
      <c r="BM66" s="1230"/>
      <c r="BN66" s="1230"/>
      <c r="BO66" s="1230"/>
      <c r="BP66" s="1230"/>
      <c r="BQ66" s="1230"/>
      <c r="BR66" s="1230"/>
      <c r="BS66" s="1230"/>
      <c r="BT66" s="1230"/>
      <c r="BU66" s="1230"/>
      <c r="BV66" s="1230"/>
      <c r="BW66" s="1230"/>
      <c r="BX66" s="1230"/>
      <c r="BY66" s="1230"/>
      <c r="BZ66" s="1230"/>
      <c r="CA66" s="1230"/>
      <c r="CB66" s="1230"/>
      <c r="CC66" s="1230"/>
      <c r="CD66" s="1230"/>
      <c r="CE66" s="1230"/>
      <c r="CF66" s="1230"/>
      <c r="CG66" s="1230"/>
      <c r="CH66" s="1230"/>
      <c r="CI66" s="1230"/>
      <c r="CJ66" s="1230"/>
      <c r="CK66" s="1230"/>
      <c r="CL66" s="1230"/>
      <c r="CM66" s="1230"/>
      <c r="CN66" s="1230"/>
      <c r="CO66" s="1230"/>
      <c r="CP66" s="1230"/>
      <c r="CQ66" s="1230"/>
      <c r="CR66" s="1230"/>
      <c r="CS66" s="1230"/>
      <c r="CT66" s="1230"/>
      <c r="CU66" s="1230"/>
      <c r="CV66" s="1230"/>
      <c r="CW66" s="1230"/>
      <c r="CX66" s="1230"/>
      <c r="CY66" s="1230"/>
      <c r="CZ66" s="1230"/>
      <c r="DA66" s="1230"/>
      <c r="DB66" s="1230"/>
      <c r="DC66" s="1231"/>
    </row>
    <row r="67" spans="2:107" x14ac:dyDescent="0.15">
      <c r="B67" s="1217"/>
      <c r="AN67" s="1229"/>
      <c r="AO67" s="1230"/>
      <c r="AP67" s="1230"/>
      <c r="AQ67" s="1230"/>
      <c r="AR67" s="1230"/>
      <c r="AS67" s="1230"/>
      <c r="AT67" s="1230"/>
      <c r="AU67" s="1230"/>
      <c r="AV67" s="1230"/>
      <c r="AW67" s="1230"/>
      <c r="AX67" s="1230"/>
      <c r="AY67" s="1230"/>
      <c r="AZ67" s="1230"/>
      <c r="BA67" s="1230"/>
      <c r="BB67" s="1230"/>
      <c r="BC67" s="1230"/>
      <c r="BD67" s="1230"/>
      <c r="BE67" s="1230"/>
      <c r="BF67" s="1230"/>
      <c r="BG67" s="1230"/>
      <c r="BH67" s="1230"/>
      <c r="BI67" s="1230"/>
      <c r="BJ67" s="1230"/>
      <c r="BK67" s="1230"/>
      <c r="BL67" s="1230"/>
      <c r="BM67" s="1230"/>
      <c r="BN67" s="1230"/>
      <c r="BO67" s="1230"/>
      <c r="BP67" s="1230"/>
      <c r="BQ67" s="1230"/>
      <c r="BR67" s="1230"/>
      <c r="BS67" s="1230"/>
      <c r="BT67" s="1230"/>
      <c r="BU67" s="1230"/>
      <c r="BV67" s="1230"/>
      <c r="BW67" s="1230"/>
      <c r="BX67" s="1230"/>
      <c r="BY67" s="1230"/>
      <c r="BZ67" s="1230"/>
      <c r="CA67" s="1230"/>
      <c r="CB67" s="1230"/>
      <c r="CC67" s="1230"/>
      <c r="CD67" s="1230"/>
      <c r="CE67" s="1230"/>
      <c r="CF67" s="1230"/>
      <c r="CG67" s="1230"/>
      <c r="CH67" s="1230"/>
      <c r="CI67" s="1230"/>
      <c r="CJ67" s="1230"/>
      <c r="CK67" s="1230"/>
      <c r="CL67" s="1230"/>
      <c r="CM67" s="1230"/>
      <c r="CN67" s="1230"/>
      <c r="CO67" s="1230"/>
      <c r="CP67" s="1230"/>
      <c r="CQ67" s="1230"/>
      <c r="CR67" s="1230"/>
      <c r="CS67" s="1230"/>
      <c r="CT67" s="1230"/>
      <c r="CU67" s="1230"/>
      <c r="CV67" s="1230"/>
      <c r="CW67" s="1230"/>
      <c r="CX67" s="1230"/>
      <c r="CY67" s="1230"/>
      <c r="CZ67" s="1230"/>
      <c r="DA67" s="1230"/>
      <c r="DB67" s="1230"/>
      <c r="DC67" s="1231"/>
    </row>
    <row r="68" spans="2:107" x14ac:dyDescent="0.15">
      <c r="B68" s="1217"/>
      <c r="AN68" s="1229"/>
      <c r="AO68" s="1230"/>
      <c r="AP68" s="1230"/>
      <c r="AQ68" s="1230"/>
      <c r="AR68" s="1230"/>
      <c r="AS68" s="1230"/>
      <c r="AT68" s="1230"/>
      <c r="AU68" s="1230"/>
      <c r="AV68" s="1230"/>
      <c r="AW68" s="1230"/>
      <c r="AX68" s="1230"/>
      <c r="AY68" s="1230"/>
      <c r="AZ68" s="1230"/>
      <c r="BA68" s="1230"/>
      <c r="BB68" s="1230"/>
      <c r="BC68" s="1230"/>
      <c r="BD68" s="1230"/>
      <c r="BE68" s="1230"/>
      <c r="BF68" s="1230"/>
      <c r="BG68" s="1230"/>
      <c r="BH68" s="1230"/>
      <c r="BI68" s="1230"/>
      <c r="BJ68" s="1230"/>
      <c r="BK68" s="1230"/>
      <c r="BL68" s="1230"/>
      <c r="BM68" s="1230"/>
      <c r="BN68" s="1230"/>
      <c r="BO68" s="1230"/>
      <c r="BP68" s="1230"/>
      <c r="BQ68" s="1230"/>
      <c r="BR68" s="1230"/>
      <c r="BS68" s="1230"/>
      <c r="BT68" s="1230"/>
      <c r="BU68" s="1230"/>
      <c r="BV68" s="1230"/>
      <c r="BW68" s="1230"/>
      <c r="BX68" s="1230"/>
      <c r="BY68" s="1230"/>
      <c r="BZ68" s="1230"/>
      <c r="CA68" s="1230"/>
      <c r="CB68" s="1230"/>
      <c r="CC68" s="1230"/>
      <c r="CD68" s="1230"/>
      <c r="CE68" s="1230"/>
      <c r="CF68" s="1230"/>
      <c r="CG68" s="1230"/>
      <c r="CH68" s="1230"/>
      <c r="CI68" s="1230"/>
      <c r="CJ68" s="1230"/>
      <c r="CK68" s="1230"/>
      <c r="CL68" s="1230"/>
      <c r="CM68" s="1230"/>
      <c r="CN68" s="1230"/>
      <c r="CO68" s="1230"/>
      <c r="CP68" s="1230"/>
      <c r="CQ68" s="1230"/>
      <c r="CR68" s="1230"/>
      <c r="CS68" s="1230"/>
      <c r="CT68" s="1230"/>
      <c r="CU68" s="1230"/>
      <c r="CV68" s="1230"/>
      <c r="CW68" s="1230"/>
      <c r="CX68" s="1230"/>
      <c r="CY68" s="1230"/>
      <c r="CZ68" s="1230"/>
      <c r="DA68" s="1230"/>
      <c r="DB68" s="1230"/>
      <c r="DC68" s="1231"/>
    </row>
    <row r="69" spans="2:107" x14ac:dyDescent="0.15">
      <c r="B69" s="1217"/>
      <c r="AN69" s="1232"/>
      <c r="AO69" s="1233"/>
      <c r="AP69" s="1233"/>
      <c r="AQ69" s="1233"/>
      <c r="AR69" s="1233"/>
      <c r="AS69" s="1233"/>
      <c r="AT69" s="1233"/>
      <c r="AU69" s="1233"/>
      <c r="AV69" s="1233"/>
      <c r="AW69" s="1233"/>
      <c r="AX69" s="1233"/>
      <c r="AY69" s="1233"/>
      <c r="AZ69" s="1233"/>
      <c r="BA69" s="1233"/>
      <c r="BB69" s="1233"/>
      <c r="BC69" s="1233"/>
      <c r="BD69" s="1233"/>
      <c r="BE69" s="1233"/>
      <c r="BF69" s="1233"/>
      <c r="BG69" s="1233"/>
      <c r="BH69" s="1233"/>
      <c r="BI69" s="1233"/>
      <c r="BJ69" s="1233"/>
      <c r="BK69" s="1233"/>
      <c r="BL69" s="1233"/>
      <c r="BM69" s="1233"/>
      <c r="BN69" s="1233"/>
      <c r="BO69" s="1233"/>
      <c r="BP69" s="1233"/>
      <c r="BQ69" s="1233"/>
      <c r="BR69" s="1233"/>
      <c r="BS69" s="1233"/>
      <c r="BT69" s="1233"/>
      <c r="BU69" s="1233"/>
      <c r="BV69" s="1233"/>
      <c r="BW69" s="1233"/>
      <c r="BX69" s="1233"/>
      <c r="BY69" s="1233"/>
      <c r="BZ69" s="1233"/>
      <c r="CA69" s="1233"/>
      <c r="CB69" s="1233"/>
      <c r="CC69" s="1233"/>
      <c r="CD69" s="1233"/>
      <c r="CE69" s="1233"/>
      <c r="CF69" s="1233"/>
      <c r="CG69" s="1233"/>
      <c r="CH69" s="1233"/>
      <c r="CI69" s="1233"/>
      <c r="CJ69" s="1233"/>
      <c r="CK69" s="1233"/>
      <c r="CL69" s="1233"/>
      <c r="CM69" s="1233"/>
      <c r="CN69" s="1233"/>
      <c r="CO69" s="1233"/>
      <c r="CP69" s="1233"/>
      <c r="CQ69" s="1233"/>
      <c r="CR69" s="1233"/>
      <c r="CS69" s="1233"/>
      <c r="CT69" s="1233"/>
      <c r="CU69" s="1233"/>
      <c r="CV69" s="1233"/>
      <c r="CW69" s="1233"/>
      <c r="CX69" s="1233"/>
      <c r="CY69" s="1233"/>
      <c r="CZ69" s="1233"/>
      <c r="DA69" s="1233"/>
      <c r="DB69" s="1233"/>
      <c r="DC69" s="1234"/>
    </row>
    <row r="70" spans="2:107" x14ac:dyDescent="0.15">
      <c r="B70" s="1217"/>
      <c r="H70" s="1259"/>
      <c r="I70" s="1259"/>
      <c r="J70" s="1260"/>
      <c r="K70" s="1260"/>
      <c r="L70" s="1261"/>
      <c r="M70" s="1260"/>
      <c r="N70" s="1261"/>
      <c r="AN70" s="1235"/>
      <c r="AO70" s="1235"/>
      <c r="AP70" s="1235"/>
      <c r="AZ70" s="1235"/>
      <c r="BA70" s="1235"/>
      <c r="BB70" s="1235"/>
      <c r="BL70" s="1235"/>
      <c r="BM70" s="1235"/>
      <c r="BN70" s="1235"/>
      <c r="BX70" s="1235"/>
      <c r="BY70" s="1235"/>
      <c r="BZ70" s="1235"/>
      <c r="CJ70" s="1235"/>
      <c r="CK70" s="1235"/>
      <c r="CL70" s="1235"/>
      <c r="CV70" s="1235"/>
      <c r="CW70" s="1235"/>
      <c r="CX70" s="1235"/>
    </row>
    <row r="71" spans="2:107" x14ac:dyDescent="0.15">
      <c r="B71" s="1217"/>
      <c r="G71" s="1262"/>
      <c r="I71" s="1263"/>
      <c r="J71" s="1260"/>
      <c r="K71" s="1260"/>
      <c r="L71" s="1261"/>
      <c r="M71" s="1260"/>
      <c r="N71" s="1261"/>
      <c r="AM71" s="1262"/>
      <c r="AN71" s="1211" t="s">
        <v>599</v>
      </c>
    </row>
    <row r="72" spans="2:107" x14ac:dyDescent="0.15">
      <c r="B72" s="1217"/>
      <c r="G72" s="1236"/>
      <c r="H72" s="1236"/>
      <c r="I72" s="1236"/>
      <c r="J72" s="1236"/>
      <c r="K72" s="1237"/>
      <c r="L72" s="1237"/>
      <c r="M72" s="1238"/>
      <c r="N72" s="1238"/>
      <c r="AN72" s="1239"/>
      <c r="AO72" s="1240"/>
      <c r="AP72" s="1240"/>
      <c r="AQ72" s="1240"/>
      <c r="AR72" s="1240"/>
      <c r="AS72" s="1240"/>
      <c r="AT72" s="1240"/>
      <c r="AU72" s="1240"/>
      <c r="AV72" s="1240"/>
      <c r="AW72" s="1240"/>
      <c r="AX72" s="1240"/>
      <c r="AY72" s="1240"/>
      <c r="AZ72" s="1240"/>
      <c r="BA72" s="1240"/>
      <c r="BB72" s="1240"/>
      <c r="BC72" s="1240"/>
      <c r="BD72" s="1240"/>
      <c r="BE72" s="1240"/>
      <c r="BF72" s="1240"/>
      <c r="BG72" s="1240"/>
      <c r="BH72" s="1240"/>
      <c r="BI72" s="1240"/>
      <c r="BJ72" s="1240"/>
      <c r="BK72" s="1240"/>
      <c r="BL72" s="1240"/>
      <c r="BM72" s="1240"/>
      <c r="BN72" s="1240"/>
      <c r="BO72" s="1241"/>
      <c r="BP72" s="1242" t="s">
        <v>558</v>
      </c>
      <c r="BQ72" s="1242"/>
      <c r="BR72" s="1242"/>
      <c r="BS72" s="1242"/>
      <c r="BT72" s="1242"/>
      <c r="BU72" s="1242"/>
      <c r="BV72" s="1242"/>
      <c r="BW72" s="1242"/>
      <c r="BX72" s="1242" t="s">
        <v>559</v>
      </c>
      <c r="BY72" s="1242"/>
      <c r="BZ72" s="1242"/>
      <c r="CA72" s="1242"/>
      <c r="CB72" s="1242"/>
      <c r="CC72" s="1242"/>
      <c r="CD72" s="1242"/>
      <c r="CE72" s="1242"/>
      <c r="CF72" s="1242" t="s">
        <v>560</v>
      </c>
      <c r="CG72" s="1242"/>
      <c r="CH72" s="1242"/>
      <c r="CI72" s="1242"/>
      <c r="CJ72" s="1242"/>
      <c r="CK72" s="1242"/>
      <c r="CL72" s="1242"/>
      <c r="CM72" s="1242"/>
      <c r="CN72" s="1242" t="s">
        <v>561</v>
      </c>
      <c r="CO72" s="1242"/>
      <c r="CP72" s="1242"/>
      <c r="CQ72" s="1242"/>
      <c r="CR72" s="1242"/>
      <c r="CS72" s="1242"/>
      <c r="CT72" s="1242"/>
      <c r="CU72" s="1242"/>
      <c r="CV72" s="1242" t="s">
        <v>562</v>
      </c>
      <c r="CW72" s="1242"/>
      <c r="CX72" s="1242"/>
      <c r="CY72" s="1242"/>
      <c r="CZ72" s="1242"/>
      <c r="DA72" s="1242"/>
      <c r="DB72" s="1242"/>
      <c r="DC72" s="1242"/>
    </row>
    <row r="73" spans="2:107" x14ac:dyDescent="0.15">
      <c r="B73" s="1217"/>
      <c r="G73" s="1243"/>
      <c r="H73" s="1243"/>
      <c r="I73" s="1243"/>
      <c r="J73" s="1243"/>
      <c r="K73" s="1264"/>
      <c r="L73" s="1264"/>
      <c r="M73" s="1264"/>
      <c r="N73" s="1264"/>
      <c r="AM73" s="1235"/>
      <c r="AN73" s="1246" t="s">
        <v>600</v>
      </c>
      <c r="AO73" s="1246"/>
      <c r="AP73" s="1246"/>
      <c r="AQ73" s="1246"/>
      <c r="AR73" s="1246"/>
      <c r="AS73" s="1246"/>
      <c r="AT73" s="1246"/>
      <c r="AU73" s="1246"/>
      <c r="AV73" s="1246"/>
      <c r="AW73" s="1246"/>
      <c r="AX73" s="1246"/>
      <c r="AY73" s="1246"/>
      <c r="AZ73" s="1246"/>
      <c r="BA73" s="1246"/>
      <c r="BB73" s="1246" t="s">
        <v>601</v>
      </c>
      <c r="BC73" s="1246"/>
      <c r="BD73" s="1246"/>
      <c r="BE73" s="1246"/>
      <c r="BF73" s="1246"/>
      <c r="BG73" s="1246"/>
      <c r="BH73" s="1246"/>
      <c r="BI73" s="1246"/>
      <c r="BJ73" s="1246"/>
      <c r="BK73" s="1246"/>
      <c r="BL73" s="1246"/>
      <c r="BM73" s="1246"/>
      <c r="BN73" s="1246"/>
      <c r="BO73" s="1246"/>
      <c r="BP73" s="1247">
        <v>36.200000000000003</v>
      </c>
      <c r="BQ73" s="1247"/>
      <c r="BR73" s="1247"/>
      <c r="BS73" s="1247"/>
      <c r="BT73" s="1247"/>
      <c r="BU73" s="1247"/>
      <c r="BV73" s="1247"/>
      <c r="BW73" s="1247"/>
      <c r="BX73" s="1247">
        <v>18.7</v>
      </c>
      <c r="BY73" s="1247"/>
      <c r="BZ73" s="1247"/>
      <c r="CA73" s="1247"/>
      <c r="CB73" s="1247"/>
      <c r="CC73" s="1247"/>
      <c r="CD73" s="1247"/>
      <c r="CE73" s="1247"/>
      <c r="CF73" s="1247">
        <v>0.1</v>
      </c>
      <c r="CG73" s="1247"/>
      <c r="CH73" s="1247"/>
      <c r="CI73" s="1247"/>
      <c r="CJ73" s="1247"/>
      <c r="CK73" s="1247"/>
      <c r="CL73" s="1247"/>
      <c r="CM73" s="1247"/>
      <c r="CN73" s="1247"/>
      <c r="CO73" s="1247"/>
      <c r="CP73" s="1247"/>
      <c r="CQ73" s="1247"/>
      <c r="CR73" s="1247"/>
      <c r="CS73" s="1247"/>
      <c r="CT73" s="1247"/>
      <c r="CU73" s="1247"/>
      <c r="CV73" s="1247"/>
      <c r="CW73" s="1247"/>
      <c r="CX73" s="1247"/>
      <c r="CY73" s="1247"/>
      <c r="CZ73" s="1247"/>
      <c r="DA73" s="1247"/>
      <c r="DB73" s="1247"/>
      <c r="DC73" s="1247"/>
    </row>
    <row r="74" spans="2:107" x14ac:dyDescent="0.15">
      <c r="B74" s="1217"/>
      <c r="G74" s="1243"/>
      <c r="H74" s="1243"/>
      <c r="I74" s="1243"/>
      <c r="J74" s="1243"/>
      <c r="K74" s="1264"/>
      <c r="L74" s="1264"/>
      <c r="M74" s="1264"/>
      <c r="N74" s="1264"/>
      <c r="AM74" s="1235"/>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x14ac:dyDescent="0.15">
      <c r="B75" s="1217"/>
      <c r="G75" s="1243"/>
      <c r="H75" s="1243"/>
      <c r="I75" s="1236"/>
      <c r="J75" s="1236"/>
      <c r="K75" s="1245"/>
      <c r="L75" s="1245"/>
      <c r="M75" s="1245"/>
      <c r="N75" s="1245"/>
      <c r="AM75" s="1235"/>
      <c r="AN75" s="1246"/>
      <c r="AO75" s="1246"/>
      <c r="AP75" s="1246"/>
      <c r="AQ75" s="1246"/>
      <c r="AR75" s="1246"/>
      <c r="AS75" s="1246"/>
      <c r="AT75" s="1246"/>
      <c r="AU75" s="1246"/>
      <c r="AV75" s="1246"/>
      <c r="AW75" s="1246"/>
      <c r="AX75" s="1246"/>
      <c r="AY75" s="1246"/>
      <c r="AZ75" s="1246"/>
      <c r="BA75" s="1246"/>
      <c r="BB75" s="1246" t="s">
        <v>605</v>
      </c>
      <c r="BC75" s="1246"/>
      <c r="BD75" s="1246"/>
      <c r="BE75" s="1246"/>
      <c r="BF75" s="1246"/>
      <c r="BG75" s="1246"/>
      <c r="BH75" s="1246"/>
      <c r="BI75" s="1246"/>
      <c r="BJ75" s="1246"/>
      <c r="BK75" s="1246"/>
      <c r="BL75" s="1246"/>
      <c r="BM75" s="1246"/>
      <c r="BN75" s="1246"/>
      <c r="BO75" s="1246"/>
      <c r="BP75" s="1247">
        <v>11.6</v>
      </c>
      <c r="BQ75" s="1247"/>
      <c r="BR75" s="1247"/>
      <c r="BS75" s="1247"/>
      <c r="BT75" s="1247"/>
      <c r="BU75" s="1247"/>
      <c r="BV75" s="1247"/>
      <c r="BW75" s="1247"/>
      <c r="BX75" s="1247">
        <v>11.5</v>
      </c>
      <c r="BY75" s="1247"/>
      <c r="BZ75" s="1247"/>
      <c r="CA75" s="1247"/>
      <c r="CB75" s="1247"/>
      <c r="CC75" s="1247"/>
      <c r="CD75" s="1247"/>
      <c r="CE75" s="1247"/>
      <c r="CF75" s="1247">
        <v>9.5</v>
      </c>
      <c r="CG75" s="1247"/>
      <c r="CH75" s="1247"/>
      <c r="CI75" s="1247"/>
      <c r="CJ75" s="1247"/>
      <c r="CK75" s="1247"/>
      <c r="CL75" s="1247"/>
      <c r="CM75" s="1247"/>
      <c r="CN75" s="1247">
        <v>8.4</v>
      </c>
      <c r="CO75" s="1247"/>
      <c r="CP75" s="1247"/>
      <c r="CQ75" s="1247"/>
      <c r="CR75" s="1247"/>
      <c r="CS75" s="1247"/>
      <c r="CT75" s="1247"/>
      <c r="CU75" s="1247"/>
      <c r="CV75" s="1247">
        <v>7.1</v>
      </c>
      <c r="CW75" s="1247"/>
      <c r="CX75" s="1247"/>
      <c r="CY75" s="1247"/>
      <c r="CZ75" s="1247"/>
      <c r="DA75" s="1247"/>
      <c r="DB75" s="1247"/>
      <c r="DC75" s="1247"/>
    </row>
    <row r="76" spans="2:107" x14ac:dyDescent="0.15">
      <c r="B76" s="1217"/>
      <c r="G76" s="1243"/>
      <c r="H76" s="1243"/>
      <c r="I76" s="1236"/>
      <c r="J76" s="1236"/>
      <c r="K76" s="1245"/>
      <c r="L76" s="1245"/>
      <c r="M76" s="1245"/>
      <c r="N76" s="1245"/>
      <c r="AM76" s="1235"/>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x14ac:dyDescent="0.15">
      <c r="B77" s="1217"/>
      <c r="G77" s="1236"/>
      <c r="H77" s="1236"/>
      <c r="I77" s="1236"/>
      <c r="J77" s="1236"/>
      <c r="K77" s="1264"/>
      <c r="L77" s="1264"/>
      <c r="M77" s="1264"/>
      <c r="N77" s="1264"/>
      <c r="AN77" s="1242" t="s">
        <v>603</v>
      </c>
      <c r="AO77" s="1242"/>
      <c r="AP77" s="1242"/>
      <c r="AQ77" s="1242"/>
      <c r="AR77" s="1242"/>
      <c r="AS77" s="1242"/>
      <c r="AT77" s="1242"/>
      <c r="AU77" s="1242"/>
      <c r="AV77" s="1242"/>
      <c r="AW77" s="1242"/>
      <c r="AX77" s="1242"/>
      <c r="AY77" s="1242"/>
      <c r="AZ77" s="1242"/>
      <c r="BA77" s="1242"/>
      <c r="BB77" s="1246" t="s">
        <v>601</v>
      </c>
      <c r="BC77" s="1246"/>
      <c r="BD77" s="1246"/>
      <c r="BE77" s="1246"/>
      <c r="BF77" s="1246"/>
      <c r="BG77" s="1246"/>
      <c r="BH77" s="1246"/>
      <c r="BI77" s="1246"/>
      <c r="BJ77" s="1246"/>
      <c r="BK77" s="1246"/>
      <c r="BL77" s="1246"/>
      <c r="BM77" s="1246"/>
      <c r="BN77" s="1246"/>
      <c r="BO77" s="1246"/>
      <c r="BP77" s="1247">
        <v>55.4</v>
      </c>
      <c r="BQ77" s="1247"/>
      <c r="BR77" s="1247"/>
      <c r="BS77" s="1247"/>
      <c r="BT77" s="1247"/>
      <c r="BU77" s="1247"/>
      <c r="BV77" s="1247"/>
      <c r="BW77" s="1247"/>
      <c r="BX77" s="1247">
        <v>52.7</v>
      </c>
      <c r="BY77" s="1247"/>
      <c r="BZ77" s="1247"/>
      <c r="CA77" s="1247"/>
      <c r="CB77" s="1247"/>
      <c r="CC77" s="1247"/>
      <c r="CD77" s="1247"/>
      <c r="CE77" s="1247"/>
      <c r="CF77" s="1247">
        <v>49.7</v>
      </c>
      <c r="CG77" s="1247"/>
      <c r="CH77" s="1247"/>
      <c r="CI77" s="1247"/>
      <c r="CJ77" s="1247"/>
      <c r="CK77" s="1247"/>
      <c r="CL77" s="1247"/>
      <c r="CM77" s="1247"/>
      <c r="CN77" s="1247">
        <v>37.299999999999997</v>
      </c>
      <c r="CO77" s="1247"/>
      <c r="CP77" s="1247"/>
      <c r="CQ77" s="1247"/>
      <c r="CR77" s="1247"/>
      <c r="CS77" s="1247"/>
      <c r="CT77" s="1247"/>
      <c r="CU77" s="1247"/>
      <c r="CV77" s="1247">
        <v>25.1</v>
      </c>
      <c r="CW77" s="1247"/>
      <c r="CX77" s="1247"/>
      <c r="CY77" s="1247"/>
      <c r="CZ77" s="1247"/>
      <c r="DA77" s="1247"/>
      <c r="DB77" s="1247"/>
      <c r="DC77" s="1247"/>
    </row>
    <row r="78" spans="2:107" x14ac:dyDescent="0.15">
      <c r="B78" s="1217"/>
      <c r="G78" s="1236"/>
      <c r="H78" s="1236"/>
      <c r="I78" s="1236"/>
      <c r="J78" s="1236"/>
      <c r="K78" s="1264"/>
      <c r="L78" s="1264"/>
      <c r="M78" s="1264"/>
      <c r="N78" s="1264"/>
      <c r="AN78" s="1242"/>
      <c r="AO78" s="1242"/>
      <c r="AP78" s="1242"/>
      <c r="AQ78" s="1242"/>
      <c r="AR78" s="1242"/>
      <c r="AS78" s="1242"/>
      <c r="AT78" s="1242"/>
      <c r="AU78" s="1242"/>
      <c r="AV78" s="1242"/>
      <c r="AW78" s="1242"/>
      <c r="AX78" s="1242"/>
      <c r="AY78" s="1242"/>
      <c r="AZ78" s="1242"/>
      <c r="BA78" s="1242"/>
      <c r="BB78" s="1246"/>
      <c r="BC78" s="1246"/>
      <c r="BD78" s="1246"/>
      <c r="BE78" s="1246"/>
      <c r="BF78" s="1246"/>
      <c r="BG78" s="1246"/>
      <c r="BH78" s="1246"/>
      <c r="BI78" s="1246"/>
      <c r="BJ78" s="1246"/>
      <c r="BK78" s="1246"/>
      <c r="BL78" s="1246"/>
      <c r="BM78" s="1246"/>
      <c r="BN78" s="1246"/>
      <c r="BO78" s="1246"/>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x14ac:dyDescent="0.15">
      <c r="B79" s="1217"/>
      <c r="G79" s="1236"/>
      <c r="H79" s="1236"/>
      <c r="I79" s="1249"/>
      <c r="J79" s="1249"/>
      <c r="K79" s="1265"/>
      <c r="L79" s="1265"/>
      <c r="M79" s="1265"/>
      <c r="N79" s="1265"/>
      <c r="AN79" s="1242"/>
      <c r="AO79" s="1242"/>
      <c r="AP79" s="1242"/>
      <c r="AQ79" s="1242"/>
      <c r="AR79" s="1242"/>
      <c r="AS79" s="1242"/>
      <c r="AT79" s="1242"/>
      <c r="AU79" s="1242"/>
      <c r="AV79" s="1242"/>
      <c r="AW79" s="1242"/>
      <c r="AX79" s="1242"/>
      <c r="AY79" s="1242"/>
      <c r="AZ79" s="1242"/>
      <c r="BA79" s="1242"/>
      <c r="BB79" s="1246" t="s">
        <v>605</v>
      </c>
      <c r="BC79" s="1246"/>
      <c r="BD79" s="1246"/>
      <c r="BE79" s="1246"/>
      <c r="BF79" s="1246"/>
      <c r="BG79" s="1246"/>
      <c r="BH79" s="1246"/>
      <c r="BI79" s="1246"/>
      <c r="BJ79" s="1246"/>
      <c r="BK79" s="1246"/>
      <c r="BL79" s="1246"/>
      <c r="BM79" s="1246"/>
      <c r="BN79" s="1246"/>
      <c r="BO79" s="1246"/>
      <c r="BP79" s="1247">
        <v>9.6999999999999993</v>
      </c>
      <c r="BQ79" s="1247"/>
      <c r="BR79" s="1247"/>
      <c r="BS79" s="1247"/>
      <c r="BT79" s="1247"/>
      <c r="BU79" s="1247"/>
      <c r="BV79" s="1247"/>
      <c r="BW79" s="1247"/>
      <c r="BX79" s="1247">
        <v>9.5</v>
      </c>
      <c r="BY79" s="1247"/>
      <c r="BZ79" s="1247"/>
      <c r="CA79" s="1247"/>
      <c r="CB79" s="1247"/>
      <c r="CC79" s="1247"/>
      <c r="CD79" s="1247"/>
      <c r="CE79" s="1247"/>
      <c r="CF79" s="1247">
        <v>9.1999999999999993</v>
      </c>
      <c r="CG79" s="1247"/>
      <c r="CH79" s="1247"/>
      <c r="CI79" s="1247"/>
      <c r="CJ79" s="1247"/>
      <c r="CK79" s="1247"/>
      <c r="CL79" s="1247"/>
      <c r="CM79" s="1247"/>
      <c r="CN79" s="1247">
        <v>8.6</v>
      </c>
      <c r="CO79" s="1247"/>
      <c r="CP79" s="1247"/>
      <c r="CQ79" s="1247"/>
      <c r="CR79" s="1247"/>
      <c r="CS79" s="1247"/>
      <c r="CT79" s="1247"/>
      <c r="CU79" s="1247"/>
      <c r="CV79" s="1247">
        <v>8.3000000000000007</v>
      </c>
      <c r="CW79" s="1247"/>
      <c r="CX79" s="1247"/>
      <c r="CY79" s="1247"/>
      <c r="CZ79" s="1247"/>
      <c r="DA79" s="1247"/>
      <c r="DB79" s="1247"/>
      <c r="DC79" s="1247"/>
    </row>
    <row r="80" spans="2:107" x14ac:dyDescent="0.15">
      <c r="B80" s="1217"/>
      <c r="G80" s="1236"/>
      <c r="H80" s="1236"/>
      <c r="I80" s="1249"/>
      <c r="J80" s="1249"/>
      <c r="K80" s="1265"/>
      <c r="L80" s="1265"/>
      <c r="M80" s="1265"/>
      <c r="N80" s="1265"/>
      <c r="AN80" s="1242"/>
      <c r="AO80" s="1242"/>
      <c r="AP80" s="1242"/>
      <c r="AQ80" s="1242"/>
      <c r="AR80" s="1242"/>
      <c r="AS80" s="1242"/>
      <c r="AT80" s="1242"/>
      <c r="AU80" s="1242"/>
      <c r="AV80" s="1242"/>
      <c r="AW80" s="1242"/>
      <c r="AX80" s="1242"/>
      <c r="AY80" s="1242"/>
      <c r="AZ80" s="1242"/>
      <c r="BA80" s="1242"/>
      <c r="BB80" s="1246"/>
      <c r="BC80" s="1246"/>
      <c r="BD80" s="1246"/>
      <c r="BE80" s="1246"/>
      <c r="BF80" s="1246"/>
      <c r="BG80" s="1246"/>
      <c r="BH80" s="1246"/>
      <c r="BI80" s="1246"/>
      <c r="BJ80" s="1246"/>
      <c r="BK80" s="1246"/>
      <c r="BL80" s="1246"/>
      <c r="BM80" s="1246"/>
      <c r="BN80" s="1246"/>
      <c r="BO80" s="1246"/>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x14ac:dyDescent="0.15">
      <c r="B81" s="1217"/>
    </row>
    <row r="82" spans="2:109" ht="17.25" x14ac:dyDescent="0.15">
      <c r="B82" s="1217"/>
      <c r="K82" s="1266"/>
      <c r="L82" s="1266"/>
      <c r="M82" s="1266"/>
      <c r="N82" s="1266"/>
      <c r="AQ82" s="1266"/>
      <c r="AR82" s="1266"/>
      <c r="AS82" s="1266"/>
      <c r="AT82" s="1266"/>
      <c r="BC82" s="1266"/>
      <c r="BD82" s="1266"/>
      <c r="BE82" s="1266"/>
      <c r="BF82" s="1266"/>
      <c r="BO82" s="1266"/>
      <c r="BP82" s="1266"/>
      <c r="BQ82" s="1266"/>
      <c r="BR82" s="1266"/>
      <c r="CA82" s="1266"/>
      <c r="CB82" s="1266"/>
      <c r="CC82" s="1266"/>
      <c r="CD82" s="1266"/>
      <c r="CM82" s="1266"/>
      <c r="CN82" s="1266"/>
      <c r="CO82" s="1266"/>
      <c r="CP82" s="1266"/>
      <c r="CY82" s="1266"/>
      <c r="CZ82" s="1266"/>
      <c r="DA82" s="1266"/>
      <c r="DB82" s="1266"/>
      <c r="DC82" s="1266"/>
    </row>
    <row r="83" spans="2:109" x14ac:dyDescent="0.15">
      <c r="B83" s="1219"/>
      <c r="C83" s="1220"/>
      <c r="D83" s="1220"/>
      <c r="E83" s="1220"/>
      <c r="F83" s="1220"/>
      <c r="G83" s="1220"/>
      <c r="H83" s="1220"/>
      <c r="I83" s="1220"/>
      <c r="J83" s="1220"/>
      <c r="K83" s="1220"/>
      <c r="L83" s="1220"/>
      <c r="M83" s="1220"/>
      <c r="N83" s="1220"/>
      <c r="O83" s="1220"/>
      <c r="P83" s="1220"/>
      <c r="Q83" s="1220"/>
      <c r="R83" s="1220"/>
      <c r="S83" s="1220"/>
      <c r="T83" s="1220"/>
      <c r="U83" s="1220"/>
      <c r="V83" s="1220"/>
      <c r="W83" s="1220"/>
      <c r="X83" s="1220"/>
      <c r="Y83" s="1220"/>
      <c r="Z83" s="1220"/>
      <c r="AA83" s="1220"/>
      <c r="AB83" s="1220"/>
      <c r="AC83" s="1220"/>
      <c r="AD83" s="1220"/>
      <c r="AE83" s="1220"/>
      <c r="AF83" s="1220"/>
      <c r="AG83" s="1220"/>
      <c r="AH83" s="1220"/>
      <c r="AI83" s="1220"/>
      <c r="AJ83" s="1220"/>
      <c r="AK83" s="1220"/>
      <c r="AL83" s="1220"/>
      <c r="AM83" s="1220"/>
      <c r="AN83" s="1220"/>
      <c r="AO83" s="1220"/>
      <c r="AP83" s="1220"/>
      <c r="AQ83" s="1220"/>
      <c r="AR83" s="1220"/>
      <c r="AS83" s="1220"/>
      <c r="AT83" s="1220"/>
      <c r="AU83" s="1220"/>
      <c r="AV83" s="1220"/>
      <c r="AW83" s="1220"/>
      <c r="AX83" s="1220"/>
      <c r="AY83" s="1220"/>
      <c r="AZ83" s="1220"/>
      <c r="BA83" s="1220"/>
      <c r="BB83" s="1220"/>
      <c r="BC83" s="1220"/>
      <c r="BD83" s="1220"/>
      <c r="BE83" s="1220"/>
      <c r="BF83" s="1220"/>
      <c r="BG83" s="1220"/>
      <c r="BH83" s="1220"/>
      <c r="BI83" s="1220"/>
      <c r="BJ83" s="1220"/>
      <c r="BK83" s="1220"/>
      <c r="BL83" s="1220"/>
      <c r="BM83" s="1220"/>
      <c r="BN83" s="1220"/>
      <c r="BO83" s="1220"/>
      <c r="BP83" s="1220"/>
      <c r="BQ83" s="1220"/>
      <c r="BR83" s="1220"/>
      <c r="BS83" s="1220"/>
      <c r="BT83" s="1220"/>
      <c r="BU83" s="1220"/>
      <c r="BV83" s="1220"/>
      <c r="BW83" s="1220"/>
      <c r="BX83" s="1220"/>
      <c r="BY83" s="1220"/>
      <c r="BZ83" s="1220"/>
      <c r="CA83" s="1220"/>
      <c r="CB83" s="1220"/>
      <c r="CC83" s="1220"/>
      <c r="CD83" s="1220"/>
      <c r="CE83" s="1220"/>
      <c r="CF83" s="1220"/>
      <c r="CG83" s="1220"/>
      <c r="CH83" s="1220"/>
      <c r="CI83" s="1220"/>
      <c r="CJ83" s="1220"/>
      <c r="CK83" s="1220"/>
      <c r="CL83" s="1220"/>
      <c r="CM83" s="1220"/>
      <c r="CN83" s="1220"/>
      <c r="CO83" s="1220"/>
      <c r="CP83" s="1220"/>
      <c r="CQ83" s="1220"/>
      <c r="CR83" s="1220"/>
      <c r="CS83" s="1220"/>
      <c r="CT83" s="1220"/>
      <c r="CU83" s="1220"/>
      <c r="CV83" s="1220"/>
      <c r="CW83" s="1220"/>
      <c r="CX83" s="1220"/>
      <c r="CY83" s="1220"/>
      <c r="CZ83" s="1220"/>
      <c r="DA83" s="1220"/>
      <c r="DB83" s="1220"/>
      <c r="DC83" s="1220"/>
      <c r="DD83" s="1221"/>
    </row>
    <row r="84" spans="2:109" x14ac:dyDescent="0.15">
      <c r="DD84" s="1211"/>
      <c r="DE84" s="1211"/>
    </row>
    <row r="85" spans="2:109" x14ac:dyDescent="0.15">
      <c r="DD85" s="1211"/>
      <c r="DE85" s="1211"/>
    </row>
  </sheetData>
  <sheetProtection algorithmName="SHA-512" hashValue="LCBEOelOF+sUBIQi8Gpmj/QHuqwTy6czk0ah8dNJ6jxaNC7ocbrPZkOK/u+l4Z4LAZ5uQ0o1eAlQCxb/iXJDew==" saltValue="uypFT2B7ip71d5J8H7Syw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973C0-88CF-4F94-8896-1DD4B892A866}">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505</v>
      </c>
    </row>
  </sheetData>
  <sheetProtection algorithmName="SHA-512" hashValue="FdxDwhFPpM8N6YPuKwOGwj8MoSzcxarbkvHa3L2Ga1b6/lfPJw/3DbNx1PCSUwtjxb4gGy61nLZHeujpaiUujw==" saltValue="zBUixEb2pDddHAkO7O52C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2F694-C18A-434E-8475-C47B57EDBEAD}">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505</v>
      </c>
    </row>
  </sheetData>
  <sheetProtection algorithmName="SHA-512" hashValue="pSFHtsMtFgheomymeNAqO53vEvVZfmAl5lahHfHfNQLMDYEXqIhYfsKbx1dbOsJ0gSLZu7LYhbW6WDc+djH7ig==" saltValue="dbY3lLneiqHhMceULzVYN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555</v>
      </c>
      <c r="G2" s="148"/>
      <c r="H2" s="149"/>
    </row>
    <row r="3" spans="1:8" x14ac:dyDescent="0.15">
      <c r="A3" s="145" t="s">
        <v>548</v>
      </c>
      <c r="B3" s="150"/>
      <c r="C3" s="151"/>
      <c r="D3" s="152">
        <v>77513</v>
      </c>
      <c r="E3" s="153"/>
      <c r="F3" s="154">
        <v>68468</v>
      </c>
      <c r="G3" s="155"/>
      <c r="H3" s="156"/>
    </row>
    <row r="4" spans="1:8" x14ac:dyDescent="0.15">
      <c r="A4" s="157"/>
      <c r="B4" s="158"/>
      <c r="C4" s="159"/>
      <c r="D4" s="160">
        <v>35387</v>
      </c>
      <c r="E4" s="161"/>
      <c r="F4" s="162">
        <v>34140</v>
      </c>
      <c r="G4" s="163"/>
      <c r="H4" s="164"/>
    </row>
    <row r="5" spans="1:8" x14ac:dyDescent="0.15">
      <c r="A5" s="145" t="s">
        <v>550</v>
      </c>
      <c r="B5" s="150"/>
      <c r="C5" s="151"/>
      <c r="D5" s="152">
        <v>62271</v>
      </c>
      <c r="E5" s="153"/>
      <c r="F5" s="154">
        <v>69729</v>
      </c>
      <c r="G5" s="155"/>
      <c r="H5" s="156"/>
    </row>
    <row r="6" spans="1:8" x14ac:dyDescent="0.15">
      <c r="A6" s="157"/>
      <c r="B6" s="158"/>
      <c r="C6" s="159"/>
      <c r="D6" s="160">
        <v>29924</v>
      </c>
      <c r="E6" s="161"/>
      <c r="F6" s="162">
        <v>38908</v>
      </c>
      <c r="G6" s="163"/>
      <c r="H6" s="164"/>
    </row>
    <row r="7" spans="1:8" x14ac:dyDescent="0.15">
      <c r="A7" s="145" t="s">
        <v>551</v>
      </c>
      <c r="B7" s="150"/>
      <c r="C7" s="151"/>
      <c r="D7" s="152">
        <v>60676</v>
      </c>
      <c r="E7" s="153"/>
      <c r="F7" s="154">
        <v>74581</v>
      </c>
      <c r="G7" s="155"/>
      <c r="H7" s="156"/>
    </row>
    <row r="8" spans="1:8" x14ac:dyDescent="0.15">
      <c r="A8" s="157"/>
      <c r="B8" s="158"/>
      <c r="C8" s="159"/>
      <c r="D8" s="160">
        <v>25544</v>
      </c>
      <c r="E8" s="161"/>
      <c r="F8" s="162">
        <v>41563</v>
      </c>
      <c r="G8" s="163"/>
      <c r="H8" s="164"/>
    </row>
    <row r="9" spans="1:8" x14ac:dyDescent="0.15">
      <c r="A9" s="145" t="s">
        <v>552</v>
      </c>
      <c r="B9" s="150"/>
      <c r="C9" s="151"/>
      <c r="D9" s="152">
        <v>77578</v>
      </c>
      <c r="E9" s="153"/>
      <c r="F9" s="154">
        <v>76347</v>
      </c>
      <c r="G9" s="155"/>
      <c r="H9" s="156"/>
    </row>
    <row r="10" spans="1:8" x14ac:dyDescent="0.15">
      <c r="A10" s="157"/>
      <c r="B10" s="158"/>
      <c r="C10" s="159"/>
      <c r="D10" s="160">
        <v>41103</v>
      </c>
      <c r="E10" s="161"/>
      <c r="F10" s="162">
        <v>41762</v>
      </c>
      <c r="G10" s="163"/>
      <c r="H10" s="164"/>
    </row>
    <row r="11" spans="1:8" x14ac:dyDescent="0.15">
      <c r="A11" s="145" t="s">
        <v>553</v>
      </c>
      <c r="B11" s="150"/>
      <c r="C11" s="151"/>
      <c r="D11" s="152">
        <v>81354</v>
      </c>
      <c r="E11" s="153"/>
      <c r="F11" s="154">
        <v>69604</v>
      </c>
      <c r="G11" s="155"/>
      <c r="H11" s="156"/>
    </row>
    <row r="12" spans="1:8" x14ac:dyDescent="0.15">
      <c r="A12" s="157"/>
      <c r="B12" s="158"/>
      <c r="C12" s="165"/>
      <c r="D12" s="160">
        <v>37184</v>
      </c>
      <c r="E12" s="161"/>
      <c r="F12" s="162">
        <v>36247</v>
      </c>
      <c r="G12" s="163"/>
      <c r="H12" s="164"/>
    </row>
    <row r="13" spans="1:8" x14ac:dyDescent="0.15">
      <c r="A13" s="145"/>
      <c r="B13" s="150"/>
      <c r="C13" s="166"/>
      <c r="D13" s="167">
        <v>71878</v>
      </c>
      <c r="E13" s="168"/>
      <c r="F13" s="169">
        <v>71746</v>
      </c>
      <c r="G13" s="170"/>
      <c r="H13" s="156"/>
    </row>
    <row r="14" spans="1:8" x14ac:dyDescent="0.15">
      <c r="A14" s="157"/>
      <c r="B14" s="158"/>
      <c r="C14" s="159"/>
      <c r="D14" s="160">
        <v>33828</v>
      </c>
      <c r="E14" s="161"/>
      <c r="F14" s="162">
        <v>38524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1.25</v>
      </c>
      <c r="C19" s="171">
        <f>ROUND(VALUE(SUBSTITUTE(実質収支比率等に係る経年分析!G$48,"▲","-")),2)</f>
        <v>1.1599999999999999</v>
      </c>
      <c r="D19" s="171">
        <f>ROUND(VALUE(SUBSTITUTE(実質収支比率等に係る経年分析!H$48,"▲","-")),2)</f>
        <v>1.37</v>
      </c>
      <c r="E19" s="171">
        <f>ROUND(VALUE(SUBSTITUTE(実質収支比率等に係る経年分析!I$48,"▲","-")),2)</f>
        <v>1.43</v>
      </c>
      <c r="F19" s="171">
        <f>ROUND(VALUE(SUBSTITUTE(実質収支比率等に係る経年分析!J$48,"▲","-")),2)</f>
        <v>2.1</v>
      </c>
    </row>
    <row r="20" spans="1:11" x14ac:dyDescent="0.15">
      <c r="A20" s="171" t="s">
        <v>55</v>
      </c>
      <c r="B20" s="171">
        <f>ROUND(VALUE(SUBSTITUTE(実質収支比率等に係る経年分析!F$47,"▲","-")),2)</f>
        <v>7.81</v>
      </c>
      <c r="C20" s="171">
        <f>ROUND(VALUE(SUBSTITUTE(実質収支比率等に係る経年分析!G$47,"▲","-")),2)</f>
        <v>12.26</v>
      </c>
      <c r="D20" s="171">
        <f>ROUND(VALUE(SUBSTITUTE(実質収支比率等に係る経年分析!H$47,"▲","-")),2)</f>
        <v>14.93</v>
      </c>
      <c r="E20" s="171">
        <f>ROUND(VALUE(SUBSTITUTE(実質収支比率等に係る経年分析!I$47,"▲","-")),2)</f>
        <v>14.21</v>
      </c>
      <c r="F20" s="171">
        <f>ROUND(VALUE(SUBSTITUTE(実質収支比率等に係る経年分析!J$47,"▲","-")),2)</f>
        <v>15.96</v>
      </c>
    </row>
    <row r="21" spans="1:11" x14ac:dyDescent="0.15">
      <c r="A21" s="171" t="s">
        <v>56</v>
      </c>
      <c r="B21" s="171">
        <f>IF(ISNUMBER(VALUE(SUBSTITUTE(実質収支比率等に係る経年分析!F$49,"▲","-"))),ROUND(VALUE(SUBSTITUTE(実質収支比率等に係る経年分析!F$49,"▲","-")),2),NA())</f>
        <v>4.3499999999999996</v>
      </c>
      <c r="C21" s="171">
        <f>IF(ISNUMBER(VALUE(SUBSTITUTE(実質収支比率等に係る経年分析!G$49,"▲","-"))),ROUND(VALUE(SUBSTITUTE(実質収支比率等に係る経年分析!G$49,"▲","-")),2),NA())</f>
        <v>7.94</v>
      </c>
      <c r="D21" s="171">
        <f>IF(ISNUMBER(VALUE(SUBSTITUTE(実質収支比率等に係る経年分析!H$49,"▲","-"))),ROUND(VALUE(SUBSTITUTE(実質収支比率等に係る経年分析!H$49,"▲","-")),2),NA())</f>
        <v>7.36</v>
      </c>
      <c r="E21" s="171">
        <f>IF(ISNUMBER(VALUE(SUBSTITUTE(実質収支比率等に係る経年分析!I$49,"▲","-"))),ROUND(VALUE(SUBSTITUTE(実質収支比率等に係る経年分析!I$49,"▲","-")),2),NA())</f>
        <v>4.28</v>
      </c>
      <c r="F21" s="171">
        <f>IF(ISNUMBER(VALUE(SUBSTITUTE(実質収支比率等に係る経年分析!J$49,"▲","-"))),ROUND(VALUE(SUBSTITUTE(実質収支比率等に係る経年分析!J$49,"▲","-")),2),NA())</f>
        <v>6.9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羽咋市後期高齢者医療特別会計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0.28999999999999998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羽咋市国民健康保険特別会計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0.08</v>
      </c>
    </row>
    <row r="33" spans="1:16" x14ac:dyDescent="0.15">
      <c r="A33" s="172" t="str">
        <f>IF(連結実質赤字比率に係る赤字・黒字の構成分析!C$37="",NA(),連結実質赤字比率に係る赤字・黒字の構成分析!C$37)</f>
        <v>羽咋市介護保険特別会計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0.62</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1.1599999999999999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2.1</v>
      </c>
    </row>
    <row r="35" spans="1:16" x14ac:dyDescent="0.15">
      <c r="A35" s="172" t="str">
        <f>IF(連結実質赤字比率に係る赤字・黒字の構成分析!C$35="",NA(),連結実質赤字比率に係る赤字・黒字の構成分析!C$35)</f>
        <v>羽咋市下水道事業会計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2.1800000000000002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2.2799999999999998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2.75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2.71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2.71</v>
      </c>
    </row>
    <row r="36" spans="1:16" x14ac:dyDescent="0.15">
      <c r="A36" s="172" t="str">
        <f>IF(連結実質赤字比率に係る赤字・黒字の構成分析!C$34="",NA(),連結実質赤字比率に係る赤字・黒字の構成分析!C$34)</f>
        <v>羽咋市水道事業会計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11.96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12.98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13.66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13.61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13.12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1596</v>
      </c>
      <c r="E42" s="173"/>
      <c r="F42" s="173"/>
      <c r="G42" s="173">
        <f>'実質公債費比率（分子）の構造'!L$52</f>
        <v>1577</v>
      </c>
      <c r="H42" s="173"/>
      <c r="I42" s="173"/>
      <c r="J42" s="173">
        <f>'実質公債費比率（分子）の構造'!M$52</f>
        <v>1579</v>
      </c>
      <c r="K42" s="173"/>
      <c r="L42" s="173"/>
      <c r="M42" s="173">
        <f>'実質公債費比率（分子）の構造'!N$52</f>
        <v>1671</v>
      </c>
      <c r="N42" s="173"/>
      <c r="O42" s="173"/>
      <c r="P42" s="173">
        <f>'実質公債費比率（分子）の構造'!O$52</f>
        <v>1845</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43</v>
      </c>
      <c r="C44" s="173"/>
      <c r="D44" s="173"/>
      <c r="E44" s="173">
        <f>'実質公債費比率（分子）の構造'!L$50</f>
        <v>43</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197</v>
      </c>
      <c r="C45" s="173"/>
      <c r="D45" s="173"/>
      <c r="E45" s="173">
        <f>'実質公債費比率（分子）の構造'!L$49</f>
        <v>103</v>
      </c>
      <c r="F45" s="173"/>
      <c r="G45" s="173"/>
      <c r="H45" s="173">
        <f>'実質公債費比率（分子）の構造'!M$49</f>
        <v>106</v>
      </c>
      <c r="I45" s="173"/>
      <c r="J45" s="173"/>
      <c r="K45" s="173">
        <f>'実質公債費比率（分子）の構造'!N$49</f>
        <v>105</v>
      </c>
      <c r="L45" s="173"/>
      <c r="M45" s="173"/>
      <c r="N45" s="173">
        <f>'実質公債費比率（分子）の構造'!O$49</f>
        <v>99</v>
      </c>
      <c r="O45" s="173"/>
      <c r="P45" s="173"/>
    </row>
    <row r="46" spans="1:16" x14ac:dyDescent="0.15">
      <c r="A46" s="173" t="s">
        <v>67</v>
      </c>
      <c r="B46" s="173">
        <f>'実質公債費比率（分子）の構造'!K$48</f>
        <v>545</v>
      </c>
      <c r="C46" s="173"/>
      <c r="D46" s="173"/>
      <c r="E46" s="173">
        <f>'実質公債費比率（分子）の構造'!L$48</f>
        <v>568</v>
      </c>
      <c r="F46" s="173"/>
      <c r="G46" s="173"/>
      <c r="H46" s="173">
        <f>'実質公債費比率（分子）の構造'!M$48</f>
        <v>570</v>
      </c>
      <c r="I46" s="173"/>
      <c r="J46" s="173"/>
      <c r="K46" s="173">
        <f>'実質公債費比率（分子）の構造'!N$48</f>
        <v>551</v>
      </c>
      <c r="L46" s="173"/>
      <c r="M46" s="173"/>
      <c r="N46" s="173">
        <f>'実質公債費比率（分子）の構造'!O$48</f>
        <v>549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1400</v>
      </c>
      <c r="C49" s="173"/>
      <c r="D49" s="173"/>
      <c r="E49" s="173">
        <f>'実質公債費比率（分子）の構造'!L$45</f>
        <v>1393</v>
      </c>
      <c r="F49" s="173"/>
      <c r="G49" s="173"/>
      <c r="H49" s="173">
        <f>'実質公債費比率（分子）の構造'!M$45</f>
        <v>1331</v>
      </c>
      <c r="I49" s="173"/>
      <c r="J49" s="173"/>
      <c r="K49" s="173">
        <f>'実質公債費比率（分子）の構造'!N$45</f>
        <v>1436</v>
      </c>
      <c r="L49" s="173"/>
      <c r="M49" s="173"/>
      <c r="N49" s="173">
        <f>'実質公債費比率（分子）の構造'!O$45</f>
        <v>1561</v>
      </c>
      <c r="O49" s="173"/>
      <c r="P49" s="173"/>
    </row>
    <row r="50" spans="1:16" x14ac:dyDescent="0.15">
      <c r="A50" s="173" t="s">
        <v>71</v>
      </c>
      <c r="B50" s="173" t="e">
        <f>NA()</f>
        <v>#N/A</v>
      </c>
      <c r="C50" s="173">
        <f>IF(ISNUMBER('実質公債費比率（分子）の構造'!K$53),'実質公債費比率（分子）の構造'!K$53,NA())</f>
        <v>589</v>
      </c>
      <c r="D50" s="173" t="e">
        <f>NA()</f>
        <v>#N/A</v>
      </c>
      <c r="E50" s="173" t="e">
        <f>NA()</f>
        <v>#N/A</v>
      </c>
      <c r="F50" s="173">
        <f>IF(ISNUMBER('実質公債費比率（分子）の構造'!L$53),'実質公債費比率（分子）の構造'!L$53,NA())</f>
        <v>530</v>
      </c>
      <c r="G50" s="173" t="e">
        <f>NA()</f>
        <v>#N/A</v>
      </c>
      <c r="H50" s="173" t="e">
        <f>NA()</f>
        <v>#N/A</v>
      </c>
      <c r="I50" s="173">
        <f>IF(ISNUMBER('実質公債費比率（分子）の構造'!M$53),'実質公債費比率（分子）の構造'!M$53,NA())</f>
        <v>428</v>
      </c>
      <c r="J50" s="173" t="e">
        <f>NA()</f>
        <v>#N/A</v>
      </c>
      <c r="K50" s="173" t="e">
        <f>NA()</f>
        <v>#N/A</v>
      </c>
      <c r="L50" s="173">
        <f>IF(ISNUMBER('実質公債費比率（分子）の構造'!N$53),'実質公債費比率（分子）の構造'!N$53,NA())</f>
        <v>421</v>
      </c>
      <c r="M50" s="173" t="e">
        <f>NA()</f>
        <v>#N/A</v>
      </c>
      <c r="N50" s="173" t="e">
        <f>NA()</f>
        <v>#N/A</v>
      </c>
      <c r="O50" s="173">
        <f>IF(ISNUMBER('実質公債費比率（分子）の構造'!O$53),'実質公債費比率（分子）の構造'!O$53,NA())</f>
        <v>364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14880</v>
      </c>
      <c r="E56" s="172"/>
      <c r="F56" s="172"/>
      <c r="G56" s="172">
        <f>'将来負担比率（分子）の構造'!J$52</f>
        <v>14697</v>
      </c>
      <c r="H56" s="172"/>
      <c r="I56" s="172"/>
      <c r="J56" s="172">
        <f>'将来負担比率（分子）の構造'!K$52</f>
        <v>14474</v>
      </c>
      <c r="K56" s="172"/>
      <c r="L56" s="172"/>
      <c r="M56" s="172">
        <f>'将来負担比率（分子）の構造'!L$52</f>
        <v>14289</v>
      </c>
      <c r="N56" s="172"/>
      <c r="O56" s="172"/>
      <c r="P56" s="172">
        <f>'将来負担比率（分子）の構造'!M$52</f>
        <v>14210</v>
      </c>
    </row>
    <row r="57" spans="1:16" x14ac:dyDescent="0.15">
      <c r="A57" s="172" t="s">
        <v>42</v>
      </c>
      <c r="B57" s="172"/>
      <c r="C57" s="172"/>
      <c r="D57" s="172">
        <f>'将来負担比率（分子）の構造'!I$51</f>
        <v>3040</v>
      </c>
      <c r="E57" s="172"/>
      <c r="F57" s="172"/>
      <c r="G57" s="172">
        <f>'将来負担比率（分子）の構造'!J$51</f>
        <v>2873</v>
      </c>
      <c r="H57" s="172"/>
      <c r="I57" s="172"/>
      <c r="J57" s="172">
        <f>'将来負担比率（分子）の構造'!K$51</f>
        <v>2774</v>
      </c>
      <c r="K57" s="172"/>
      <c r="L57" s="172"/>
      <c r="M57" s="172">
        <f>'将来負担比率（分子）の構造'!L$51</f>
        <v>2656</v>
      </c>
      <c r="N57" s="172"/>
      <c r="O57" s="172"/>
      <c r="P57" s="172">
        <f>'将来負担比率（分子）の構造'!M$51</f>
        <v>2460</v>
      </c>
    </row>
    <row r="58" spans="1:16" x14ac:dyDescent="0.15">
      <c r="A58" s="172" t="s">
        <v>41</v>
      </c>
      <c r="B58" s="172"/>
      <c r="C58" s="172"/>
      <c r="D58" s="172">
        <f>'将来負担比率（分子）の構造'!I$50</f>
        <v>3671</v>
      </c>
      <c r="E58" s="172"/>
      <c r="F58" s="172"/>
      <c r="G58" s="172">
        <f>'将来負担比率（分子）の構造'!J$50</f>
        <v>4200</v>
      </c>
      <c r="H58" s="172"/>
      <c r="I58" s="172"/>
      <c r="J58" s="172">
        <f>'将来負担比率（分子）の構造'!K$50</f>
        <v>4715</v>
      </c>
      <c r="K58" s="172"/>
      <c r="L58" s="172"/>
      <c r="M58" s="172">
        <f>'将来負担比率（分子）の構造'!L$50</f>
        <v>4961</v>
      </c>
      <c r="N58" s="172"/>
      <c r="O58" s="172"/>
      <c r="P58" s="172">
        <f>'将来負担比率（分子）の構造'!M$50</f>
        <v>5458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36</v>
      </c>
      <c r="C61" s="172"/>
      <c r="D61" s="172"/>
      <c r="E61" s="172">
        <f>'将来負担比率（分子）の構造'!J$46</f>
        <v>38</v>
      </c>
      <c r="F61" s="172"/>
      <c r="G61" s="172"/>
      <c r="H61" s="172">
        <f>'将来負担比率（分子）の構造'!K$46</f>
        <v>117</v>
      </c>
      <c r="I61" s="172"/>
      <c r="J61" s="172"/>
      <c r="K61" s="172">
        <f>'将来負担比率（分子）の構造'!L$46</f>
        <v>77</v>
      </c>
      <c r="L61" s="172"/>
      <c r="M61" s="172"/>
      <c r="N61" s="172">
        <f>'将来負担比率（分子）の構造'!M$46</f>
        <v>123</v>
      </c>
      <c r="O61" s="172"/>
      <c r="P61" s="172"/>
    </row>
    <row r="62" spans="1:16" x14ac:dyDescent="0.15">
      <c r="A62" s="172" t="s">
        <v>35</v>
      </c>
      <c r="B62" s="172">
        <f>'将来負担比率（分子）の構造'!I$45</f>
        <v>1070</v>
      </c>
      <c r="C62" s="172"/>
      <c r="D62" s="172"/>
      <c r="E62" s="172">
        <f>'将来負担比率（分子）の構造'!J$45</f>
        <v>1142</v>
      </c>
      <c r="F62" s="172"/>
      <c r="G62" s="172"/>
      <c r="H62" s="172">
        <f>'将来負担比率（分子）の構造'!K$45</f>
        <v>1166</v>
      </c>
      <c r="I62" s="172"/>
      <c r="J62" s="172"/>
      <c r="K62" s="172">
        <f>'将来負担比率（分子）の構造'!L$45</f>
        <v>1132</v>
      </c>
      <c r="L62" s="172"/>
      <c r="M62" s="172"/>
      <c r="N62" s="172">
        <f>'将来負担比率（分子）の構造'!M$45</f>
        <v>1070</v>
      </c>
      <c r="O62" s="172"/>
      <c r="P62" s="172"/>
    </row>
    <row r="63" spans="1:16" x14ac:dyDescent="0.15">
      <c r="A63" s="172" t="s">
        <v>34</v>
      </c>
      <c r="B63" s="172">
        <f>'将来負担比率（分子）の構造'!I$44</f>
        <v>784</v>
      </c>
      <c r="C63" s="172"/>
      <c r="D63" s="172"/>
      <c r="E63" s="172">
        <f>'将来負担比率（分子）の構造'!J$44</f>
        <v>734</v>
      </c>
      <c r="F63" s="172"/>
      <c r="G63" s="172"/>
      <c r="H63" s="172">
        <f>'将来負担比率（分子）の構造'!K$44</f>
        <v>705</v>
      </c>
      <c r="I63" s="172"/>
      <c r="J63" s="172"/>
      <c r="K63" s="172">
        <f>'将来負担比率（分子）の構造'!L$44</f>
        <v>757</v>
      </c>
      <c r="L63" s="172"/>
      <c r="M63" s="172"/>
      <c r="N63" s="172">
        <f>'将来負担比率（分子）の構造'!M$44</f>
        <v>709</v>
      </c>
      <c r="O63" s="172"/>
      <c r="P63" s="172"/>
    </row>
    <row r="64" spans="1:16" x14ac:dyDescent="0.15">
      <c r="A64" s="172" t="s">
        <v>33</v>
      </c>
      <c r="B64" s="172">
        <f>'将来負担比率（分子）の構造'!I$43</f>
        <v>8159</v>
      </c>
      <c r="C64" s="172"/>
      <c r="D64" s="172"/>
      <c r="E64" s="172">
        <f>'将来負担比率（分子）の構造'!J$43</f>
        <v>7719</v>
      </c>
      <c r="F64" s="172"/>
      <c r="G64" s="172"/>
      <c r="H64" s="172">
        <f>'将来負担比率（分子）の構造'!K$43</f>
        <v>7273</v>
      </c>
      <c r="I64" s="172"/>
      <c r="J64" s="172"/>
      <c r="K64" s="172">
        <f>'将来負担比率（分子）の構造'!L$43</f>
        <v>6787</v>
      </c>
      <c r="L64" s="172"/>
      <c r="M64" s="172"/>
      <c r="N64" s="172">
        <f>'将来負担比率（分子）の構造'!M$43</f>
        <v>6332</v>
      </c>
      <c r="O64" s="172"/>
      <c r="P64" s="172"/>
    </row>
    <row r="65" spans="1:16" x14ac:dyDescent="0.15">
      <c r="A65" s="172" t="s">
        <v>32</v>
      </c>
      <c r="B65" s="172">
        <f>'将来負担比率（分子）の構造'!I$42</f>
        <v>42</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13456</v>
      </c>
      <c r="C66" s="172"/>
      <c r="D66" s="172"/>
      <c r="E66" s="172">
        <f>'将来負担比率（分子）の構造'!J$41</f>
        <v>13144</v>
      </c>
      <c r="F66" s="172"/>
      <c r="G66" s="172"/>
      <c r="H66" s="172">
        <f>'将来負担比率（分子）の構造'!K$41</f>
        <v>12711</v>
      </c>
      <c r="I66" s="172"/>
      <c r="J66" s="172"/>
      <c r="K66" s="172">
        <f>'将来負担比率（分子）の構造'!L$41</f>
        <v>12397</v>
      </c>
      <c r="L66" s="172"/>
      <c r="M66" s="172"/>
      <c r="N66" s="172">
        <f>'将来負担比率（分子）の構造'!M$41</f>
        <v>12248</v>
      </c>
      <c r="O66" s="172"/>
      <c r="P66" s="172"/>
    </row>
    <row r="67" spans="1:16" x14ac:dyDescent="0.15">
      <c r="A67" s="172" t="s">
        <v>75</v>
      </c>
      <c r="B67" s="172" t="e">
        <f>NA()</f>
        <v>#N/A</v>
      </c>
      <c r="C67" s="172">
        <f>IF(ISNUMBER('将来負担比率（分子）の構造'!I$53), IF('将来負担比率（分子）の構造'!I$53 &lt; 0, 0, '将来負担比率（分子）の構造'!I$53), NA())</f>
        <v>1957</v>
      </c>
      <c r="D67" s="172" t="e">
        <f>NA()</f>
        <v>#N/A</v>
      </c>
      <c r="E67" s="172" t="e">
        <f>NA()</f>
        <v>#N/A</v>
      </c>
      <c r="F67" s="172">
        <f>IF(ISNUMBER('将来負担比率（分子）の構造'!J$53), IF('将来負担比率（分子）の構造'!J$53 &lt; 0, 0, '将来負担比率（分子）の構造'!J$53), NA())</f>
        <v>1007</v>
      </c>
      <c r="G67" s="172" t="e">
        <f>NA()</f>
        <v>#N/A</v>
      </c>
      <c r="H67" s="172" t="e">
        <f>NA()</f>
        <v>#N/A</v>
      </c>
      <c r="I67" s="172">
        <f>IF(ISNUMBER('将来負担比率（分子）の構造'!K$53), IF('将来負担比率（分子）の構造'!K$53 &lt; 0, 0, '将来負担比率（分子）の構造'!K$53), NA())</f>
        <v>8</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997</v>
      </c>
      <c r="C72" s="176">
        <f>基金残高に係る経年分析!G55</f>
        <v>1004</v>
      </c>
      <c r="D72" s="176">
        <f>基金残高に係る経年分析!H55</f>
        <v>1175</v>
      </c>
    </row>
    <row r="73" spans="1:16" x14ac:dyDescent="0.15">
      <c r="A73" s="175" t="s">
        <v>78</v>
      </c>
      <c r="B73" s="176">
        <f>基金残高に係る経年分析!F56</f>
        <v>945</v>
      </c>
      <c r="C73" s="176">
        <f>基金残高に係る経年分析!G56</f>
        <v>1027</v>
      </c>
      <c r="D73" s="176">
        <f>基金残高に係る経年分析!H56</f>
        <v>1029</v>
      </c>
    </row>
    <row r="74" spans="1:16" x14ac:dyDescent="0.15">
      <c r="A74" s="175" t="s">
        <v>79</v>
      </c>
      <c r="B74" s="176">
        <f>基金残高に係る経年分析!F57</f>
        <v>2093</v>
      </c>
      <c r="C74" s="176">
        <f>基金残高に係る経年分析!G57</f>
        <v>2172</v>
      </c>
      <c r="D74" s="176">
        <f>基金残高に係る経年分析!H57</f>
        <v>2497</v>
      </c>
    </row>
  </sheetData>
  <sheetProtection algorithmName="SHA-512" hashValue="uyt3lkrfNclnudd0y4Ytss3kpvZ9HAm8R1pPQkd+2NJcqQ9jXGUaj2p7G4Atoscb6uqfBuJOjM/k99hFOmntWQ==" saltValue="18pA+js0TIJ6wxAZHNeC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F749A-1C9C-4A1C-A5DD-2B3A6559CEC0}">
  <sheetPr>
    <pageSetUpPr fitToPage="1"/>
  </sheetPr>
  <dimension ref="B1:EM50"/>
  <sheetViews>
    <sheetView showGridLines="0" zoomScaleNormal="10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00" t="s">
        <v>210</v>
      </c>
      <c r="DI1" s="601"/>
      <c r="DJ1" s="601"/>
      <c r="DK1" s="601"/>
      <c r="DL1" s="601"/>
      <c r="DM1" s="601"/>
      <c r="DN1" s="602"/>
      <c r="DO1" s="211"/>
      <c r="DP1" s="600" t="s">
        <v>211</v>
      </c>
      <c r="DQ1" s="601"/>
      <c r="DR1" s="601"/>
      <c r="DS1" s="601"/>
      <c r="DT1" s="601"/>
      <c r="DU1" s="601"/>
      <c r="DV1" s="601"/>
      <c r="DW1" s="601"/>
      <c r="DX1" s="601"/>
      <c r="DY1" s="601"/>
      <c r="DZ1" s="601"/>
      <c r="EA1" s="601"/>
      <c r="EB1" s="601"/>
      <c r="EC1" s="602"/>
      <c r="ED1" s="210"/>
      <c r="EE1" s="210"/>
      <c r="EF1" s="210"/>
      <c r="EG1" s="210"/>
      <c r="EH1" s="210"/>
      <c r="EI1" s="210"/>
      <c r="EJ1" s="210"/>
      <c r="EK1" s="210"/>
      <c r="EL1" s="210"/>
      <c r="EM1" s="210"/>
    </row>
    <row r="2" spans="2:143" ht="22.5" customHeight="1" x14ac:dyDescent="0.15">
      <c r="B2" s="212" t="s">
        <v>212</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03" t="s">
        <v>213</v>
      </c>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3" t="s">
        <v>214</v>
      </c>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c r="CA3" s="604"/>
      <c r="CB3" s="605"/>
      <c r="CD3" s="603" t="s">
        <v>215</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3" t="s">
        <v>1</v>
      </c>
      <c r="C4" s="604"/>
      <c r="D4" s="604"/>
      <c r="E4" s="604"/>
      <c r="F4" s="604"/>
      <c r="G4" s="604"/>
      <c r="H4" s="604"/>
      <c r="I4" s="604"/>
      <c r="J4" s="604"/>
      <c r="K4" s="604"/>
      <c r="L4" s="604"/>
      <c r="M4" s="604"/>
      <c r="N4" s="604"/>
      <c r="O4" s="604"/>
      <c r="P4" s="604"/>
      <c r="Q4" s="605"/>
      <c r="R4" s="603" t="s">
        <v>216</v>
      </c>
      <c r="S4" s="604"/>
      <c r="T4" s="604"/>
      <c r="U4" s="604"/>
      <c r="V4" s="604"/>
      <c r="W4" s="604"/>
      <c r="X4" s="604"/>
      <c r="Y4" s="605"/>
      <c r="Z4" s="603" t="s">
        <v>217</v>
      </c>
      <c r="AA4" s="604"/>
      <c r="AB4" s="604"/>
      <c r="AC4" s="605"/>
      <c r="AD4" s="603" t="s">
        <v>218</v>
      </c>
      <c r="AE4" s="604"/>
      <c r="AF4" s="604"/>
      <c r="AG4" s="604"/>
      <c r="AH4" s="604"/>
      <c r="AI4" s="604"/>
      <c r="AJ4" s="604"/>
      <c r="AK4" s="605"/>
      <c r="AL4" s="603" t="s">
        <v>217</v>
      </c>
      <c r="AM4" s="604"/>
      <c r="AN4" s="604"/>
      <c r="AO4" s="605"/>
      <c r="AP4" s="606" t="s">
        <v>219</v>
      </c>
      <c r="AQ4" s="606"/>
      <c r="AR4" s="606"/>
      <c r="AS4" s="606"/>
      <c r="AT4" s="606"/>
      <c r="AU4" s="606"/>
      <c r="AV4" s="606"/>
      <c r="AW4" s="606"/>
      <c r="AX4" s="606"/>
      <c r="AY4" s="606"/>
      <c r="AZ4" s="606"/>
      <c r="BA4" s="606"/>
      <c r="BB4" s="606"/>
      <c r="BC4" s="606"/>
      <c r="BD4" s="606"/>
      <c r="BE4" s="606"/>
      <c r="BF4" s="606"/>
      <c r="BG4" s="606" t="s">
        <v>220</v>
      </c>
      <c r="BH4" s="606"/>
      <c r="BI4" s="606"/>
      <c r="BJ4" s="606"/>
      <c r="BK4" s="606"/>
      <c r="BL4" s="606"/>
      <c r="BM4" s="606"/>
      <c r="BN4" s="606"/>
      <c r="BO4" s="606" t="s">
        <v>217</v>
      </c>
      <c r="BP4" s="606"/>
      <c r="BQ4" s="606"/>
      <c r="BR4" s="606"/>
      <c r="BS4" s="606" t="s">
        <v>221</v>
      </c>
      <c r="BT4" s="606"/>
      <c r="BU4" s="606"/>
      <c r="BV4" s="606"/>
      <c r="BW4" s="606"/>
      <c r="BX4" s="606"/>
      <c r="BY4" s="606"/>
      <c r="BZ4" s="606"/>
      <c r="CA4" s="606"/>
      <c r="CB4" s="606"/>
      <c r="CD4" s="603" t="s">
        <v>222</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ht="11.25" customHeight="1" x14ac:dyDescent="0.15">
      <c r="B5" s="607" t="s">
        <v>223</v>
      </c>
      <c r="C5" s="608"/>
      <c r="D5" s="608"/>
      <c r="E5" s="608"/>
      <c r="F5" s="608"/>
      <c r="G5" s="608"/>
      <c r="H5" s="608"/>
      <c r="I5" s="608"/>
      <c r="J5" s="608"/>
      <c r="K5" s="608"/>
      <c r="L5" s="608"/>
      <c r="M5" s="608"/>
      <c r="N5" s="608"/>
      <c r="O5" s="608"/>
      <c r="P5" s="608"/>
      <c r="Q5" s="609"/>
      <c r="R5" s="610">
        <v>2578547</v>
      </c>
      <c r="S5" s="611"/>
      <c r="T5" s="611"/>
      <c r="U5" s="611"/>
      <c r="V5" s="611"/>
      <c r="W5" s="611"/>
      <c r="X5" s="611"/>
      <c r="Y5" s="612"/>
      <c r="Z5" s="613">
        <v>18.399999999999999</v>
      </c>
      <c r="AA5" s="613"/>
      <c r="AB5" s="613"/>
      <c r="AC5" s="613"/>
      <c r="AD5" s="614">
        <v>2423306</v>
      </c>
      <c r="AE5" s="614"/>
      <c r="AF5" s="614"/>
      <c r="AG5" s="614"/>
      <c r="AH5" s="614"/>
      <c r="AI5" s="614"/>
      <c r="AJ5" s="614"/>
      <c r="AK5" s="614"/>
      <c r="AL5" s="615">
        <v>33.9</v>
      </c>
      <c r="AM5" s="616"/>
      <c r="AN5" s="616"/>
      <c r="AO5" s="617"/>
      <c r="AP5" s="607" t="s">
        <v>224</v>
      </c>
      <c r="AQ5" s="608"/>
      <c r="AR5" s="608"/>
      <c r="AS5" s="608"/>
      <c r="AT5" s="608"/>
      <c r="AU5" s="608"/>
      <c r="AV5" s="608"/>
      <c r="AW5" s="608"/>
      <c r="AX5" s="608"/>
      <c r="AY5" s="608"/>
      <c r="AZ5" s="608"/>
      <c r="BA5" s="608"/>
      <c r="BB5" s="608"/>
      <c r="BC5" s="608"/>
      <c r="BD5" s="608"/>
      <c r="BE5" s="608"/>
      <c r="BF5" s="609"/>
      <c r="BG5" s="621">
        <v>2417832</v>
      </c>
      <c r="BH5" s="622"/>
      <c r="BI5" s="622"/>
      <c r="BJ5" s="622"/>
      <c r="BK5" s="622"/>
      <c r="BL5" s="622"/>
      <c r="BM5" s="622"/>
      <c r="BN5" s="623"/>
      <c r="BO5" s="624">
        <v>93.8</v>
      </c>
      <c r="BP5" s="624"/>
      <c r="BQ5" s="624"/>
      <c r="BR5" s="624"/>
      <c r="BS5" s="625">
        <v>39050</v>
      </c>
      <c r="BT5" s="625"/>
      <c r="BU5" s="625"/>
      <c r="BV5" s="625"/>
      <c r="BW5" s="625"/>
      <c r="BX5" s="625"/>
      <c r="BY5" s="625"/>
      <c r="BZ5" s="625"/>
      <c r="CA5" s="625"/>
      <c r="CB5" s="629"/>
      <c r="CD5" s="603" t="s">
        <v>219</v>
      </c>
      <c r="CE5" s="604"/>
      <c r="CF5" s="604"/>
      <c r="CG5" s="604"/>
      <c r="CH5" s="604"/>
      <c r="CI5" s="604"/>
      <c r="CJ5" s="604"/>
      <c r="CK5" s="604"/>
      <c r="CL5" s="604"/>
      <c r="CM5" s="604"/>
      <c r="CN5" s="604"/>
      <c r="CO5" s="604"/>
      <c r="CP5" s="604"/>
      <c r="CQ5" s="605"/>
      <c r="CR5" s="603" t="s">
        <v>225</v>
      </c>
      <c r="CS5" s="604"/>
      <c r="CT5" s="604"/>
      <c r="CU5" s="604"/>
      <c r="CV5" s="604"/>
      <c r="CW5" s="604"/>
      <c r="CX5" s="604"/>
      <c r="CY5" s="605"/>
      <c r="CZ5" s="603" t="s">
        <v>217</v>
      </c>
      <c r="DA5" s="604"/>
      <c r="DB5" s="604"/>
      <c r="DC5" s="605"/>
      <c r="DD5" s="603" t="s">
        <v>226</v>
      </c>
      <c r="DE5" s="604"/>
      <c r="DF5" s="604"/>
      <c r="DG5" s="604"/>
      <c r="DH5" s="604"/>
      <c r="DI5" s="604"/>
      <c r="DJ5" s="604"/>
      <c r="DK5" s="604"/>
      <c r="DL5" s="604"/>
      <c r="DM5" s="604"/>
      <c r="DN5" s="604"/>
      <c r="DO5" s="604"/>
      <c r="DP5" s="605"/>
      <c r="DQ5" s="603" t="s">
        <v>227</v>
      </c>
      <c r="DR5" s="604"/>
      <c r="DS5" s="604"/>
      <c r="DT5" s="604"/>
      <c r="DU5" s="604"/>
      <c r="DV5" s="604"/>
      <c r="DW5" s="604"/>
      <c r="DX5" s="604"/>
      <c r="DY5" s="604"/>
      <c r="DZ5" s="604"/>
      <c r="EA5" s="604"/>
      <c r="EB5" s="604"/>
      <c r="EC5" s="605"/>
    </row>
    <row r="6" spans="2:143" ht="11.25" customHeight="1" x14ac:dyDescent="0.15">
      <c r="B6" s="618" t="s">
        <v>228</v>
      </c>
      <c r="C6" s="619"/>
      <c r="D6" s="619"/>
      <c r="E6" s="619"/>
      <c r="F6" s="619"/>
      <c r="G6" s="619"/>
      <c r="H6" s="619"/>
      <c r="I6" s="619"/>
      <c r="J6" s="619"/>
      <c r="K6" s="619"/>
      <c r="L6" s="619"/>
      <c r="M6" s="619"/>
      <c r="N6" s="619"/>
      <c r="O6" s="619"/>
      <c r="P6" s="619"/>
      <c r="Q6" s="620"/>
      <c r="R6" s="621">
        <v>126512</v>
      </c>
      <c r="S6" s="622"/>
      <c r="T6" s="622"/>
      <c r="U6" s="622"/>
      <c r="V6" s="622"/>
      <c r="W6" s="622"/>
      <c r="X6" s="622"/>
      <c r="Y6" s="623"/>
      <c r="Z6" s="624">
        <v>0.9</v>
      </c>
      <c r="AA6" s="624"/>
      <c r="AB6" s="624"/>
      <c r="AC6" s="624"/>
      <c r="AD6" s="625">
        <v>126512</v>
      </c>
      <c r="AE6" s="625"/>
      <c r="AF6" s="625"/>
      <c r="AG6" s="625"/>
      <c r="AH6" s="625"/>
      <c r="AI6" s="625"/>
      <c r="AJ6" s="625"/>
      <c r="AK6" s="625"/>
      <c r="AL6" s="626">
        <v>1.8</v>
      </c>
      <c r="AM6" s="627"/>
      <c r="AN6" s="627"/>
      <c r="AO6" s="628"/>
      <c r="AP6" s="618" t="s">
        <v>229</v>
      </c>
      <c r="AQ6" s="619"/>
      <c r="AR6" s="619"/>
      <c r="AS6" s="619"/>
      <c r="AT6" s="619"/>
      <c r="AU6" s="619"/>
      <c r="AV6" s="619"/>
      <c r="AW6" s="619"/>
      <c r="AX6" s="619"/>
      <c r="AY6" s="619"/>
      <c r="AZ6" s="619"/>
      <c r="BA6" s="619"/>
      <c r="BB6" s="619"/>
      <c r="BC6" s="619"/>
      <c r="BD6" s="619"/>
      <c r="BE6" s="619"/>
      <c r="BF6" s="620"/>
      <c r="BG6" s="621">
        <v>2417832</v>
      </c>
      <c r="BH6" s="622"/>
      <c r="BI6" s="622"/>
      <c r="BJ6" s="622"/>
      <c r="BK6" s="622"/>
      <c r="BL6" s="622"/>
      <c r="BM6" s="622"/>
      <c r="BN6" s="623"/>
      <c r="BO6" s="624">
        <v>93.8</v>
      </c>
      <c r="BP6" s="624"/>
      <c r="BQ6" s="624"/>
      <c r="BR6" s="624"/>
      <c r="BS6" s="625">
        <v>39050</v>
      </c>
      <c r="BT6" s="625"/>
      <c r="BU6" s="625"/>
      <c r="BV6" s="625"/>
      <c r="BW6" s="625"/>
      <c r="BX6" s="625"/>
      <c r="BY6" s="625"/>
      <c r="BZ6" s="625"/>
      <c r="CA6" s="625"/>
      <c r="CB6" s="629"/>
      <c r="CD6" s="607" t="s">
        <v>230</v>
      </c>
      <c r="CE6" s="608"/>
      <c r="CF6" s="608"/>
      <c r="CG6" s="608"/>
      <c r="CH6" s="608"/>
      <c r="CI6" s="608"/>
      <c r="CJ6" s="608"/>
      <c r="CK6" s="608"/>
      <c r="CL6" s="608"/>
      <c r="CM6" s="608"/>
      <c r="CN6" s="608"/>
      <c r="CO6" s="608"/>
      <c r="CP6" s="608"/>
      <c r="CQ6" s="609"/>
      <c r="CR6" s="621">
        <v>137408</v>
      </c>
      <c r="CS6" s="622"/>
      <c r="CT6" s="622"/>
      <c r="CU6" s="622"/>
      <c r="CV6" s="622"/>
      <c r="CW6" s="622"/>
      <c r="CX6" s="622"/>
      <c r="CY6" s="623"/>
      <c r="CZ6" s="615">
        <v>1</v>
      </c>
      <c r="DA6" s="616"/>
      <c r="DB6" s="616"/>
      <c r="DC6" s="632"/>
      <c r="DD6" s="630" t="s">
        <v>127</v>
      </c>
      <c r="DE6" s="622"/>
      <c r="DF6" s="622"/>
      <c r="DG6" s="622"/>
      <c r="DH6" s="622"/>
      <c r="DI6" s="622"/>
      <c r="DJ6" s="622"/>
      <c r="DK6" s="622"/>
      <c r="DL6" s="622"/>
      <c r="DM6" s="622"/>
      <c r="DN6" s="622"/>
      <c r="DO6" s="622"/>
      <c r="DP6" s="623"/>
      <c r="DQ6" s="630">
        <v>137269</v>
      </c>
      <c r="DR6" s="622"/>
      <c r="DS6" s="622"/>
      <c r="DT6" s="622"/>
      <c r="DU6" s="622"/>
      <c r="DV6" s="622"/>
      <c r="DW6" s="622"/>
      <c r="DX6" s="622"/>
      <c r="DY6" s="622"/>
      <c r="DZ6" s="622"/>
      <c r="EA6" s="622"/>
      <c r="EB6" s="622"/>
      <c r="EC6" s="631"/>
    </row>
    <row r="7" spans="2:143" ht="11.25" customHeight="1" x14ac:dyDescent="0.15">
      <c r="B7" s="618" t="s">
        <v>231</v>
      </c>
      <c r="C7" s="619"/>
      <c r="D7" s="619"/>
      <c r="E7" s="619"/>
      <c r="F7" s="619"/>
      <c r="G7" s="619"/>
      <c r="H7" s="619"/>
      <c r="I7" s="619"/>
      <c r="J7" s="619"/>
      <c r="K7" s="619"/>
      <c r="L7" s="619"/>
      <c r="M7" s="619"/>
      <c r="N7" s="619"/>
      <c r="O7" s="619"/>
      <c r="P7" s="619"/>
      <c r="Q7" s="620"/>
      <c r="R7" s="621">
        <v>1904</v>
      </c>
      <c r="S7" s="622"/>
      <c r="T7" s="622"/>
      <c r="U7" s="622"/>
      <c r="V7" s="622"/>
      <c r="W7" s="622"/>
      <c r="X7" s="622"/>
      <c r="Y7" s="623"/>
      <c r="Z7" s="624">
        <v>0</v>
      </c>
      <c r="AA7" s="624"/>
      <c r="AB7" s="624"/>
      <c r="AC7" s="624"/>
      <c r="AD7" s="625">
        <v>1904</v>
      </c>
      <c r="AE7" s="625"/>
      <c r="AF7" s="625"/>
      <c r="AG7" s="625"/>
      <c r="AH7" s="625"/>
      <c r="AI7" s="625"/>
      <c r="AJ7" s="625"/>
      <c r="AK7" s="625"/>
      <c r="AL7" s="626">
        <v>0</v>
      </c>
      <c r="AM7" s="627"/>
      <c r="AN7" s="627"/>
      <c r="AO7" s="628"/>
      <c r="AP7" s="618" t="s">
        <v>232</v>
      </c>
      <c r="AQ7" s="619"/>
      <c r="AR7" s="619"/>
      <c r="AS7" s="619"/>
      <c r="AT7" s="619"/>
      <c r="AU7" s="619"/>
      <c r="AV7" s="619"/>
      <c r="AW7" s="619"/>
      <c r="AX7" s="619"/>
      <c r="AY7" s="619"/>
      <c r="AZ7" s="619"/>
      <c r="BA7" s="619"/>
      <c r="BB7" s="619"/>
      <c r="BC7" s="619"/>
      <c r="BD7" s="619"/>
      <c r="BE7" s="619"/>
      <c r="BF7" s="620"/>
      <c r="BG7" s="621">
        <v>1056920</v>
      </c>
      <c r="BH7" s="622"/>
      <c r="BI7" s="622"/>
      <c r="BJ7" s="622"/>
      <c r="BK7" s="622"/>
      <c r="BL7" s="622"/>
      <c r="BM7" s="622"/>
      <c r="BN7" s="623"/>
      <c r="BO7" s="624">
        <v>41</v>
      </c>
      <c r="BP7" s="624"/>
      <c r="BQ7" s="624"/>
      <c r="BR7" s="624"/>
      <c r="BS7" s="625">
        <v>39050</v>
      </c>
      <c r="BT7" s="625"/>
      <c r="BU7" s="625"/>
      <c r="BV7" s="625"/>
      <c r="BW7" s="625"/>
      <c r="BX7" s="625"/>
      <c r="BY7" s="625"/>
      <c r="BZ7" s="625"/>
      <c r="CA7" s="625"/>
      <c r="CB7" s="629"/>
      <c r="CD7" s="618" t="s">
        <v>233</v>
      </c>
      <c r="CE7" s="619"/>
      <c r="CF7" s="619"/>
      <c r="CG7" s="619"/>
      <c r="CH7" s="619"/>
      <c r="CI7" s="619"/>
      <c r="CJ7" s="619"/>
      <c r="CK7" s="619"/>
      <c r="CL7" s="619"/>
      <c r="CM7" s="619"/>
      <c r="CN7" s="619"/>
      <c r="CO7" s="619"/>
      <c r="CP7" s="619"/>
      <c r="CQ7" s="620"/>
      <c r="CR7" s="621">
        <v>2152966</v>
      </c>
      <c r="CS7" s="622"/>
      <c r="CT7" s="622"/>
      <c r="CU7" s="622"/>
      <c r="CV7" s="622"/>
      <c r="CW7" s="622"/>
      <c r="CX7" s="622"/>
      <c r="CY7" s="623"/>
      <c r="CZ7" s="624">
        <v>15.6</v>
      </c>
      <c r="DA7" s="624"/>
      <c r="DB7" s="624"/>
      <c r="DC7" s="624"/>
      <c r="DD7" s="630">
        <v>122560</v>
      </c>
      <c r="DE7" s="622"/>
      <c r="DF7" s="622"/>
      <c r="DG7" s="622"/>
      <c r="DH7" s="622"/>
      <c r="DI7" s="622"/>
      <c r="DJ7" s="622"/>
      <c r="DK7" s="622"/>
      <c r="DL7" s="622"/>
      <c r="DM7" s="622"/>
      <c r="DN7" s="622"/>
      <c r="DO7" s="622"/>
      <c r="DP7" s="623"/>
      <c r="DQ7" s="630">
        <v>1594927</v>
      </c>
      <c r="DR7" s="622"/>
      <c r="DS7" s="622"/>
      <c r="DT7" s="622"/>
      <c r="DU7" s="622"/>
      <c r="DV7" s="622"/>
      <c r="DW7" s="622"/>
      <c r="DX7" s="622"/>
      <c r="DY7" s="622"/>
      <c r="DZ7" s="622"/>
      <c r="EA7" s="622"/>
      <c r="EB7" s="622"/>
      <c r="EC7" s="631"/>
    </row>
    <row r="8" spans="2:143" ht="11.25" customHeight="1" x14ac:dyDescent="0.15">
      <c r="B8" s="618" t="s">
        <v>234</v>
      </c>
      <c r="C8" s="619"/>
      <c r="D8" s="619"/>
      <c r="E8" s="619"/>
      <c r="F8" s="619"/>
      <c r="G8" s="619"/>
      <c r="H8" s="619"/>
      <c r="I8" s="619"/>
      <c r="J8" s="619"/>
      <c r="K8" s="619"/>
      <c r="L8" s="619"/>
      <c r="M8" s="619"/>
      <c r="N8" s="619"/>
      <c r="O8" s="619"/>
      <c r="P8" s="619"/>
      <c r="Q8" s="620"/>
      <c r="R8" s="621">
        <v>11624</v>
      </c>
      <c r="S8" s="622"/>
      <c r="T8" s="622"/>
      <c r="U8" s="622"/>
      <c r="V8" s="622"/>
      <c r="W8" s="622"/>
      <c r="X8" s="622"/>
      <c r="Y8" s="623"/>
      <c r="Z8" s="624">
        <v>0.1</v>
      </c>
      <c r="AA8" s="624"/>
      <c r="AB8" s="624"/>
      <c r="AC8" s="624"/>
      <c r="AD8" s="625">
        <v>11624</v>
      </c>
      <c r="AE8" s="625"/>
      <c r="AF8" s="625"/>
      <c r="AG8" s="625"/>
      <c r="AH8" s="625"/>
      <c r="AI8" s="625"/>
      <c r="AJ8" s="625"/>
      <c r="AK8" s="625"/>
      <c r="AL8" s="626">
        <v>0.2</v>
      </c>
      <c r="AM8" s="627"/>
      <c r="AN8" s="627"/>
      <c r="AO8" s="628"/>
      <c r="AP8" s="618" t="s">
        <v>235</v>
      </c>
      <c r="AQ8" s="619"/>
      <c r="AR8" s="619"/>
      <c r="AS8" s="619"/>
      <c r="AT8" s="619"/>
      <c r="AU8" s="619"/>
      <c r="AV8" s="619"/>
      <c r="AW8" s="619"/>
      <c r="AX8" s="619"/>
      <c r="AY8" s="619"/>
      <c r="AZ8" s="619"/>
      <c r="BA8" s="619"/>
      <c r="BB8" s="619"/>
      <c r="BC8" s="619"/>
      <c r="BD8" s="619"/>
      <c r="BE8" s="619"/>
      <c r="BF8" s="620"/>
      <c r="BG8" s="621">
        <v>38245</v>
      </c>
      <c r="BH8" s="622"/>
      <c r="BI8" s="622"/>
      <c r="BJ8" s="622"/>
      <c r="BK8" s="622"/>
      <c r="BL8" s="622"/>
      <c r="BM8" s="622"/>
      <c r="BN8" s="623"/>
      <c r="BO8" s="624">
        <v>1.5</v>
      </c>
      <c r="BP8" s="624"/>
      <c r="BQ8" s="624"/>
      <c r="BR8" s="624"/>
      <c r="BS8" s="625" t="s">
        <v>127</v>
      </c>
      <c r="BT8" s="625"/>
      <c r="BU8" s="625"/>
      <c r="BV8" s="625"/>
      <c r="BW8" s="625"/>
      <c r="BX8" s="625"/>
      <c r="BY8" s="625"/>
      <c r="BZ8" s="625"/>
      <c r="CA8" s="625"/>
      <c r="CB8" s="629"/>
      <c r="CD8" s="618" t="s">
        <v>236</v>
      </c>
      <c r="CE8" s="619"/>
      <c r="CF8" s="619"/>
      <c r="CG8" s="619"/>
      <c r="CH8" s="619"/>
      <c r="CI8" s="619"/>
      <c r="CJ8" s="619"/>
      <c r="CK8" s="619"/>
      <c r="CL8" s="619"/>
      <c r="CM8" s="619"/>
      <c r="CN8" s="619"/>
      <c r="CO8" s="619"/>
      <c r="CP8" s="619"/>
      <c r="CQ8" s="620"/>
      <c r="CR8" s="621">
        <v>3637135</v>
      </c>
      <c r="CS8" s="622"/>
      <c r="CT8" s="622"/>
      <c r="CU8" s="622"/>
      <c r="CV8" s="622"/>
      <c r="CW8" s="622"/>
      <c r="CX8" s="622"/>
      <c r="CY8" s="623"/>
      <c r="CZ8" s="624">
        <v>26.3</v>
      </c>
      <c r="DA8" s="624"/>
      <c r="DB8" s="624"/>
      <c r="DC8" s="624"/>
      <c r="DD8" s="630">
        <v>38088</v>
      </c>
      <c r="DE8" s="622"/>
      <c r="DF8" s="622"/>
      <c r="DG8" s="622"/>
      <c r="DH8" s="622"/>
      <c r="DI8" s="622"/>
      <c r="DJ8" s="622"/>
      <c r="DK8" s="622"/>
      <c r="DL8" s="622"/>
      <c r="DM8" s="622"/>
      <c r="DN8" s="622"/>
      <c r="DO8" s="622"/>
      <c r="DP8" s="623"/>
      <c r="DQ8" s="630">
        <v>1999038</v>
      </c>
      <c r="DR8" s="622"/>
      <c r="DS8" s="622"/>
      <c r="DT8" s="622"/>
      <c r="DU8" s="622"/>
      <c r="DV8" s="622"/>
      <c r="DW8" s="622"/>
      <c r="DX8" s="622"/>
      <c r="DY8" s="622"/>
      <c r="DZ8" s="622"/>
      <c r="EA8" s="622"/>
      <c r="EB8" s="622"/>
      <c r="EC8" s="631"/>
    </row>
    <row r="9" spans="2:143" ht="11.25" customHeight="1" x14ac:dyDescent="0.15">
      <c r="B9" s="618" t="s">
        <v>237</v>
      </c>
      <c r="C9" s="619"/>
      <c r="D9" s="619"/>
      <c r="E9" s="619"/>
      <c r="F9" s="619"/>
      <c r="G9" s="619"/>
      <c r="H9" s="619"/>
      <c r="I9" s="619"/>
      <c r="J9" s="619"/>
      <c r="K9" s="619"/>
      <c r="L9" s="619"/>
      <c r="M9" s="619"/>
      <c r="N9" s="619"/>
      <c r="O9" s="619"/>
      <c r="P9" s="619"/>
      <c r="Q9" s="620"/>
      <c r="R9" s="621">
        <v>15690</v>
      </c>
      <c r="S9" s="622"/>
      <c r="T9" s="622"/>
      <c r="U9" s="622"/>
      <c r="V9" s="622"/>
      <c r="W9" s="622"/>
      <c r="X9" s="622"/>
      <c r="Y9" s="623"/>
      <c r="Z9" s="624">
        <v>0.1</v>
      </c>
      <c r="AA9" s="624"/>
      <c r="AB9" s="624"/>
      <c r="AC9" s="624"/>
      <c r="AD9" s="625">
        <v>15690</v>
      </c>
      <c r="AE9" s="625"/>
      <c r="AF9" s="625"/>
      <c r="AG9" s="625"/>
      <c r="AH9" s="625"/>
      <c r="AI9" s="625"/>
      <c r="AJ9" s="625"/>
      <c r="AK9" s="625"/>
      <c r="AL9" s="626">
        <v>0.2</v>
      </c>
      <c r="AM9" s="627"/>
      <c r="AN9" s="627"/>
      <c r="AO9" s="628"/>
      <c r="AP9" s="618" t="s">
        <v>238</v>
      </c>
      <c r="AQ9" s="619"/>
      <c r="AR9" s="619"/>
      <c r="AS9" s="619"/>
      <c r="AT9" s="619"/>
      <c r="AU9" s="619"/>
      <c r="AV9" s="619"/>
      <c r="AW9" s="619"/>
      <c r="AX9" s="619"/>
      <c r="AY9" s="619"/>
      <c r="AZ9" s="619"/>
      <c r="BA9" s="619"/>
      <c r="BB9" s="619"/>
      <c r="BC9" s="619"/>
      <c r="BD9" s="619"/>
      <c r="BE9" s="619"/>
      <c r="BF9" s="620"/>
      <c r="BG9" s="621">
        <v>823117</v>
      </c>
      <c r="BH9" s="622"/>
      <c r="BI9" s="622"/>
      <c r="BJ9" s="622"/>
      <c r="BK9" s="622"/>
      <c r="BL9" s="622"/>
      <c r="BM9" s="622"/>
      <c r="BN9" s="623"/>
      <c r="BO9" s="624">
        <v>31.9</v>
      </c>
      <c r="BP9" s="624"/>
      <c r="BQ9" s="624"/>
      <c r="BR9" s="624"/>
      <c r="BS9" s="625" t="s">
        <v>127</v>
      </c>
      <c r="BT9" s="625"/>
      <c r="BU9" s="625"/>
      <c r="BV9" s="625"/>
      <c r="BW9" s="625"/>
      <c r="BX9" s="625"/>
      <c r="BY9" s="625"/>
      <c r="BZ9" s="625"/>
      <c r="CA9" s="625"/>
      <c r="CB9" s="629"/>
      <c r="CD9" s="618" t="s">
        <v>239</v>
      </c>
      <c r="CE9" s="619"/>
      <c r="CF9" s="619"/>
      <c r="CG9" s="619"/>
      <c r="CH9" s="619"/>
      <c r="CI9" s="619"/>
      <c r="CJ9" s="619"/>
      <c r="CK9" s="619"/>
      <c r="CL9" s="619"/>
      <c r="CM9" s="619"/>
      <c r="CN9" s="619"/>
      <c r="CO9" s="619"/>
      <c r="CP9" s="619"/>
      <c r="CQ9" s="620"/>
      <c r="CR9" s="621">
        <v>1234795</v>
      </c>
      <c r="CS9" s="622"/>
      <c r="CT9" s="622"/>
      <c r="CU9" s="622"/>
      <c r="CV9" s="622"/>
      <c r="CW9" s="622"/>
      <c r="CX9" s="622"/>
      <c r="CY9" s="623"/>
      <c r="CZ9" s="624">
        <v>8.9</v>
      </c>
      <c r="DA9" s="624"/>
      <c r="DB9" s="624"/>
      <c r="DC9" s="624"/>
      <c r="DD9" s="630">
        <v>106613</v>
      </c>
      <c r="DE9" s="622"/>
      <c r="DF9" s="622"/>
      <c r="DG9" s="622"/>
      <c r="DH9" s="622"/>
      <c r="DI9" s="622"/>
      <c r="DJ9" s="622"/>
      <c r="DK9" s="622"/>
      <c r="DL9" s="622"/>
      <c r="DM9" s="622"/>
      <c r="DN9" s="622"/>
      <c r="DO9" s="622"/>
      <c r="DP9" s="623"/>
      <c r="DQ9" s="630">
        <v>719384</v>
      </c>
      <c r="DR9" s="622"/>
      <c r="DS9" s="622"/>
      <c r="DT9" s="622"/>
      <c r="DU9" s="622"/>
      <c r="DV9" s="622"/>
      <c r="DW9" s="622"/>
      <c r="DX9" s="622"/>
      <c r="DY9" s="622"/>
      <c r="DZ9" s="622"/>
      <c r="EA9" s="622"/>
      <c r="EB9" s="622"/>
      <c r="EC9" s="631"/>
    </row>
    <row r="10" spans="2:143" ht="11.25" customHeight="1" x14ac:dyDescent="0.15">
      <c r="B10" s="618" t="s">
        <v>240</v>
      </c>
      <c r="C10" s="619"/>
      <c r="D10" s="619"/>
      <c r="E10" s="619"/>
      <c r="F10" s="619"/>
      <c r="G10" s="619"/>
      <c r="H10" s="619"/>
      <c r="I10" s="619"/>
      <c r="J10" s="619"/>
      <c r="K10" s="619"/>
      <c r="L10" s="619"/>
      <c r="M10" s="619"/>
      <c r="N10" s="619"/>
      <c r="O10" s="619"/>
      <c r="P10" s="619"/>
      <c r="Q10" s="620"/>
      <c r="R10" s="621" t="s">
        <v>127</v>
      </c>
      <c r="S10" s="622"/>
      <c r="T10" s="622"/>
      <c r="U10" s="622"/>
      <c r="V10" s="622"/>
      <c r="W10" s="622"/>
      <c r="X10" s="622"/>
      <c r="Y10" s="623"/>
      <c r="Z10" s="624" t="s">
        <v>127</v>
      </c>
      <c r="AA10" s="624"/>
      <c r="AB10" s="624"/>
      <c r="AC10" s="624"/>
      <c r="AD10" s="625" t="s">
        <v>127</v>
      </c>
      <c r="AE10" s="625"/>
      <c r="AF10" s="625"/>
      <c r="AG10" s="625"/>
      <c r="AH10" s="625"/>
      <c r="AI10" s="625"/>
      <c r="AJ10" s="625"/>
      <c r="AK10" s="625"/>
      <c r="AL10" s="626" t="s">
        <v>127</v>
      </c>
      <c r="AM10" s="627"/>
      <c r="AN10" s="627"/>
      <c r="AO10" s="628"/>
      <c r="AP10" s="618" t="s">
        <v>241</v>
      </c>
      <c r="AQ10" s="619"/>
      <c r="AR10" s="619"/>
      <c r="AS10" s="619"/>
      <c r="AT10" s="619"/>
      <c r="AU10" s="619"/>
      <c r="AV10" s="619"/>
      <c r="AW10" s="619"/>
      <c r="AX10" s="619"/>
      <c r="AY10" s="619"/>
      <c r="AZ10" s="619"/>
      <c r="BA10" s="619"/>
      <c r="BB10" s="619"/>
      <c r="BC10" s="619"/>
      <c r="BD10" s="619"/>
      <c r="BE10" s="619"/>
      <c r="BF10" s="620"/>
      <c r="BG10" s="621">
        <v>58507</v>
      </c>
      <c r="BH10" s="622"/>
      <c r="BI10" s="622"/>
      <c r="BJ10" s="622"/>
      <c r="BK10" s="622"/>
      <c r="BL10" s="622"/>
      <c r="BM10" s="622"/>
      <c r="BN10" s="623"/>
      <c r="BO10" s="624">
        <v>2.2999999999999998</v>
      </c>
      <c r="BP10" s="624"/>
      <c r="BQ10" s="624"/>
      <c r="BR10" s="624"/>
      <c r="BS10" s="625" t="s">
        <v>127</v>
      </c>
      <c r="BT10" s="625"/>
      <c r="BU10" s="625"/>
      <c r="BV10" s="625"/>
      <c r="BW10" s="625"/>
      <c r="BX10" s="625"/>
      <c r="BY10" s="625"/>
      <c r="BZ10" s="625"/>
      <c r="CA10" s="625"/>
      <c r="CB10" s="629"/>
      <c r="CD10" s="618" t="s">
        <v>242</v>
      </c>
      <c r="CE10" s="619"/>
      <c r="CF10" s="619"/>
      <c r="CG10" s="619"/>
      <c r="CH10" s="619"/>
      <c r="CI10" s="619"/>
      <c r="CJ10" s="619"/>
      <c r="CK10" s="619"/>
      <c r="CL10" s="619"/>
      <c r="CM10" s="619"/>
      <c r="CN10" s="619"/>
      <c r="CO10" s="619"/>
      <c r="CP10" s="619"/>
      <c r="CQ10" s="620"/>
      <c r="CR10" s="621">
        <v>13775</v>
      </c>
      <c r="CS10" s="622"/>
      <c r="CT10" s="622"/>
      <c r="CU10" s="622"/>
      <c r="CV10" s="622"/>
      <c r="CW10" s="622"/>
      <c r="CX10" s="622"/>
      <c r="CY10" s="623"/>
      <c r="CZ10" s="624">
        <v>0.1</v>
      </c>
      <c r="DA10" s="624"/>
      <c r="DB10" s="624"/>
      <c r="DC10" s="624"/>
      <c r="DD10" s="630" t="s">
        <v>127</v>
      </c>
      <c r="DE10" s="622"/>
      <c r="DF10" s="622"/>
      <c r="DG10" s="622"/>
      <c r="DH10" s="622"/>
      <c r="DI10" s="622"/>
      <c r="DJ10" s="622"/>
      <c r="DK10" s="622"/>
      <c r="DL10" s="622"/>
      <c r="DM10" s="622"/>
      <c r="DN10" s="622"/>
      <c r="DO10" s="622"/>
      <c r="DP10" s="623"/>
      <c r="DQ10" s="630">
        <v>13584</v>
      </c>
      <c r="DR10" s="622"/>
      <c r="DS10" s="622"/>
      <c r="DT10" s="622"/>
      <c r="DU10" s="622"/>
      <c r="DV10" s="622"/>
      <c r="DW10" s="622"/>
      <c r="DX10" s="622"/>
      <c r="DY10" s="622"/>
      <c r="DZ10" s="622"/>
      <c r="EA10" s="622"/>
      <c r="EB10" s="622"/>
      <c r="EC10" s="631"/>
    </row>
    <row r="11" spans="2:143" ht="11.25" customHeight="1" x14ac:dyDescent="0.15">
      <c r="B11" s="618" t="s">
        <v>243</v>
      </c>
      <c r="C11" s="619"/>
      <c r="D11" s="619"/>
      <c r="E11" s="619"/>
      <c r="F11" s="619"/>
      <c r="G11" s="619"/>
      <c r="H11" s="619"/>
      <c r="I11" s="619"/>
      <c r="J11" s="619"/>
      <c r="K11" s="619"/>
      <c r="L11" s="619"/>
      <c r="M11" s="619"/>
      <c r="N11" s="619"/>
      <c r="O11" s="619"/>
      <c r="P11" s="619"/>
      <c r="Q11" s="620"/>
      <c r="R11" s="621">
        <v>518783</v>
      </c>
      <c r="S11" s="622"/>
      <c r="T11" s="622"/>
      <c r="U11" s="622"/>
      <c r="V11" s="622"/>
      <c r="W11" s="622"/>
      <c r="X11" s="622"/>
      <c r="Y11" s="623"/>
      <c r="Z11" s="626">
        <v>3.7</v>
      </c>
      <c r="AA11" s="627"/>
      <c r="AB11" s="627"/>
      <c r="AC11" s="633"/>
      <c r="AD11" s="630">
        <v>518783</v>
      </c>
      <c r="AE11" s="622"/>
      <c r="AF11" s="622"/>
      <c r="AG11" s="622"/>
      <c r="AH11" s="622"/>
      <c r="AI11" s="622"/>
      <c r="AJ11" s="622"/>
      <c r="AK11" s="623"/>
      <c r="AL11" s="626">
        <v>7.3</v>
      </c>
      <c r="AM11" s="627"/>
      <c r="AN11" s="627"/>
      <c r="AO11" s="628"/>
      <c r="AP11" s="618" t="s">
        <v>244</v>
      </c>
      <c r="AQ11" s="619"/>
      <c r="AR11" s="619"/>
      <c r="AS11" s="619"/>
      <c r="AT11" s="619"/>
      <c r="AU11" s="619"/>
      <c r="AV11" s="619"/>
      <c r="AW11" s="619"/>
      <c r="AX11" s="619"/>
      <c r="AY11" s="619"/>
      <c r="AZ11" s="619"/>
      <c r="BA11" s="619"/>
      <c r="BB11" s="619"/>
      <c r="BC11" s="619"/>
      <c r="BD11" s="619"/>
      <c r="BE11" s="619"/>
      <c r="BF11" s="620"/>
      <c r="BG11" s="621">
        <v>137051</v>
      </c>
      <c r="BH11" s="622"/>
      <c r="BI11" s="622"/>
      <c r="BJ11" s="622"/>
      <c r="BK11" s="622"/>
      <c r="BL11" s="622"/>
      <c r="BM11" s="622"/>
      <c r="BN11" s="623"/>
      <c r="BO11" s="624">
        <v>5.3</v>
      </c>
      <c r="BP11" s="624"/>
      <c r="BQ11" s="624"/>
      <c r="BR11" s="624"/>
      <c r="BS11" s="625">
        <v>39050</v>
      </c>
      <c r="BT11" s="625"/>
      <c r="BU11" s="625"/>
      <c r="BV11" s="625"/>
      <c r="BW11" s="625"/>
      <c r="BX11" s="625"/>
      <c r="BY11" s="625"/>
      <c r="BZ11" s="625"/>
      <c r="CA11" s="625"/>
      <c r="CB11" s="629"/>
      <c r="CD11" s="618" t="s">
        <v>245</v>
      </c>
      <c r="CE11" s="619"/>
      <c r="CF11" s="619"/>
      <c r="CG11" s="619"/>
      <c r="CH11" s="619"/>
      <c r="CI11" s="619"/>
      <c r="CJ11" s="619"/>
      <c r="CK11" s="619"/>
      <c r="CL11" s="619"/>
      <c r="CM11" s="619"/>
      <c r="CN11" s="619"/>
      <c r="CO11" s="619"/>
      <c r="CP11" s="619"/>
      <c r="CQ11" s="620"/>
      <c r="CR11" s="621">
        <v>424532</v>
      </c>
      <c r="CS11" s="622"/>
      <c r="CT11" s="622"/>
      <c r="CU11" s="622"/>
      <c r="CV11" s="622"/>
      <c r="CW11" s="622"/>
      <c r="CX11" s="622"/>
      <c r="CY11" s="623"/>
      <c r="CZ11" s="624">
        <v>3.1</v>
      </c>
      <c r="DA11" s="624"/>
      <c r="DB11" s="624"/>
      <c r="DC11" s="624"/>
      <c r="DD11" s="630">
        <v>101888</v>
      </c>
      <c r="DE11" s="622"/>
      <c r="DF11" s="622"/>
      <c r="DG11" s="622"/>
      <c r="DH11" s="622"/>
      <c r="DI11" s="622"/>
      <c r="DJ11" s="622"/>
      <c r="DK11" s="622"/>
      <c r="DL11" s="622"/>
      <c r="DM11" s="622"/>
      <c r="DN11" s="622"/>
      <c r="DO11" s="622"/>
      <c r="DP11" s="623"/>
      <c r="DQ11" s="630">
        <v>163089</v>
      </c>
      <c r="DR11" s="622"/>
      <c r="DS11" s="622"/>
      <c r="DT11" s="622"/>
      <c r="DU11" s="622"/>
      <c r="DV11" s="622"/>
      <c r="DW11" s="622"/>
      <c r="DX11" s="622"/>
      <c r="DY11" s="622"/>
      <c r="DZ11" s="622"/>
      <c r="EA11" s="622"/>
      <c r="EB11" s="622"/>
      <c r="EC11" s="631"/>
    </row>
    <row r="12" spans="2:143" ht="11.25" customHeight="1" x14ac:dyDescent="0.15">
      <c r="B12" s="618" t="s">
        <v>246</v>
      </c>
      <c r="C12" s="619"/>
      <c r="D12" s="619"/>
      <c r="E12" s="619"/>
      <c r="F12" s="619"/>
      <c r="G12" s="619"/>
      <c r="H12" s="619"/>
      <c r="I12" s="619"/>
      <c r="J12" s="619"/>
      <c r="K12" s="619"/>
      <c r="L12" s="619"/>
      <c r="M12" s="619"/>
      <c r="N12" s="619"/>
      <c r="O12" s="619"/>
      <c r="P12" s="619"/>
      <c r="Q12" s="620"/>
      <c r="R12" s="621">
        <v>16627</v>
      </c>
      <c r="S12" s="622"/>
      <c r="T12" s="622"/>
      <c r="U12" s="622"/>
      <c r="V12" s="622"/>
      <c r="W12" s="622"/>
      <c r="X12" s="622"/>
      <c r="Y12" s="623"/>
      <c r="Z12" s="624">
        <v>0.1</v>
      </c>
      <c r="AA12" s="624"/>
      <c r="AB12" s="624"/>
      <c r="AC12" s="624"/>
      <c r="AD12" s="625">
        <v>16627</v>
      </c>
      <c r="AE12" s="625"/>
      <c r="AF12" s="625"/>
      <c r="AG12" s="625"/>
      <c r="AH12" s="625"/>
      <c r="AI12" s="625"/>
      <c r="AJ12" s="625"/>
      <c r="AK12" s="625"/>
      <c r="AL12" s="626">
        <v>0.2</v>
      </c>
      <c r="AM12" s="627"/>
      <c r="AN12" s="627"/>
      <c r="AO12" s="628"/>
      <c r="AP12" s="618" t="s">
        <v>247</v>
      </c>
      <c r="AQ12" s="619"/>
      <c r="AR12" s="619"/>
      <c r="AS12" s="619"/>
      <c r="AT12" s="619"/>
      <c r="AU12" s="619"/>
      <c r="AV12" s="619"/>
      <c r="AW12" s="619"/>
      <c r="AX12" s="619"/>
      <c r="AY12" s="619"/>
      <c r="AZ12" s="619"/>
      <c r="BA12" s="619"/>
      <c r="BB12" s="619"/>
      <c r="BC12" s="619"/>
      <c r="BD12" s="619"/>
      <c r="BE12" s="619"/>
      <c r="BF12" s="620"/>
      <c r="BG12" s="621">
        <v>1145036</v>
      </c>
      <c r="BH12" s="622"/>
      <c r="BI12" s="622"/>
      <c r="BJ12" s="622"/>
      <c r="BK12" s="622"/>
      <c r="BL12" s="622"/>
      <c r="BM12" s="622"/>
      <c r="BN12" s="623"/>
      <c r="BO12" s="624">
        <v>44.4</v>
      </c>
      <c r="BP12" s="624"/>
      <c r="BQ12" s="624"/>
      <c r="BR12" s="624"/>
      <c r="BS12" s="625" t="s">
        <v>127</v>
      </c>
      <c r="BT12" s="625"/>
      <c r="BU12" s="625"/>
      <c r="BV12" s="625"/>
      <c r="BW12" s="625"/>
      <c r="BX12" s="625"/>
      <c r="BY12" s="625"/>
      <c r="BZ12" s="625"/>
      <c r="CA12" s="625"/>
      <c r="CB12" s="629"/>
      <c r="CD12" s="618" t="s">
        <v>248</v>
      </c>
      <c r="CE12" s="619"/>
      <c r="CF12" s="619"/>
      <c r="CG12" s="619"/>
      <c r="CH12" s="619"/>
      <c r="CI12" s="619"/>
      <c r="CJ12" s="619"/>
      <c r="CK12" s="619"/>
      <c r="CL12" s="619"/>
      <c r="CM12" s="619"/>
      <c r="CN12" s="619"/>
      <c r="CO12" s="619"/>
      <c r="CP12" s="619"/>
      <c r="CQ12" s="620"/>
      <c r="CR12" s="621">
        <v>986068</v>
      </c>
      <c r="CS12" s="622"/>
      <c r="CT12" s="622"/>
      <c r="CU12" s="622"/>
      <c r="CV12" s="622"/>
      <c r="CW12" s="622"/>
      <c r="CX12" s="622"/>
      <c r="CY12" s="623"/>
      <c r="CZ12" s="624">
        <v>7.1</v>
      </c>
      <c r="DA12" s="624"/>
      <c r="DB12" s="624"/>
      <c r="DC12" s="624"/>
      <c r="DD12" s="630">
        <v>139693</v>
      </c>
      <c r="DE12" s="622"/>
      <c r="DF12" s="622"/>
      <c r="DG12" s="622"/>
      <c r="DH12" s="622"/>
      <c r="DI12" s="622"/>
      <c r="DJ12" s="622"/>
      <c r="DK12" s="622"/>
      <c r="DL12" s="622"/>
      <c r="DM12" s="622"/>
      <c r="DN12" s="622"/>
      <c r="DO12" s="622"/>
      <c r="DP12" s="623"/>
      <c r="DQ12" s="630">
        <v>378111</v>
      </c>
      <c r="DR12" s="622"/>
      <c r="DS12" s="622"/>
      <c r="DT12" s="622"/>
      <c r="DU12" s="622"/>
      <c r="DV12" s="622"/>
      <c r="DW12" s="622"/>
      <c r="DX12" s="622"/>
      <c r="DY12" s="622"/>
      <c r="DZ12" s="622"/>
      <c r="EA12" s="622"/>
      <c r="EB12" s="622"/>
      <c r="EC12" s="631"/>
    </row>
    <row r="13" spans="2:143" ht="11.25" customHeight="1" x14ac:dyDescent="0.15">
      <c r="B13" s="618" t="s">
        <v>249</v>
      </c>
      <c r="C13" s="619"/>
      <c r="D13" s="619"/>
      <c r="E13" s="619"/>
      <c r="F13" s="619"/>
      <c r="G13" s="619"/>
      <c r="H13" s="619"/>
      <c r="I13" s="619"/>
      <c r="J13" s="619"/>
      <c r="K13" s="619"/>
      <c r="L13" s="619"/>
      <c r="M13" s="619"/>
      <c r="N13" s="619"/>
      <c r="O13" s="619"/>
      <c r="P13" s="619"/>
      <c r="Q13" s="620"/>
      <c r="R13" s="621" t="s">
        <v>127</v>
      </c>
      <c r="S13" s="622"/>
      <c r="T13" s="622"/>
      <c r="U13" s="622"/>
      <c r="V13" s="622"/>
      <c r="W13" s="622"/>
      <c r="X13" s="622"/>
      <c r="Y13" s="623"/>
      <c r="Z13" s="624" t="s">
        <v>127</v>
      </c>
      <c r="AA13" s="624"/>
      <c r="AB13" s="624"/>
      <c r="AC13" s="624"/>
      <c r="AD13" s="625" t="s">
        <v>127</v>
      </c>
      <c r="AE13" s="625"/>
      <c r="AF13" s="625"/>
      <c r="AG13" s="625"/>
      <c r="AH13" s="625"/>
      <c r="AI13" s="625"/>
      <c r="AJ13" s="625"/>
      <c r="AK13" s="625"/>
      <c r="AL13" s="626" t="s">
        <v>127</v>
      </c>
      <c r="AM13" s="627"/>
      <c r="AN13" s="627"/>
      <c r="AO13" s="628"/>
      <c r="AP13" s="618" t="s">
        <v>250</v>
      </c>
      <c r="AQ13" s="619"/>
      <c r="AR13" s="619"/>
      <c r="AS13" s="619"/>
      <c r="AT13" s="619"/>
      <c r="AU13" s="619"/>
      <c r="AV13" s="619"/>
      <c r="AW13" s="619"/>
      <c r="AX13" s="619"/>
      <c r="AY13" s="619"/>
      <c r="AZ13" s="619"/>
      <c r="BA13" s="619"/>
      <c r="BB13" s="619"/>
      <c r="BC13" s="619"/>
      <c r="BD13" s="619"/>
      <c r="BE13" s="619"/>
      <c r="BF13" s="620"/>
      <c r="BG13" s="621">
        <v>1142994</v>
      </c>
      <c r="BH13" s="622"/>
      <c r="BI13" s="622"/>
      <c r="BJ13" s="622"/>
      <c r="BK13" s="622"/>
      <c r="BL13" s="622"/>
      <c r="BM13" s="622"/>
      <c r="BN13" s="623"/>
      <c r="BO13" s="624">
        <v>44.3</v>
      </c>
      <c r="BP13" s="624"/>
      <c r="BQ13" s="624"/>
      <c r="BR13" s="624"/>
      <c r="BS13" s="625" t="s">
        <v>127</v>
      </c>
      <c r="BT13" s="625"/>
      <c r="BU13" s="625"/>
      <c r="BV13" s="625"/>
      <c r="BW13" s="625"/>
      <c r="BX13" s="625"/>
      <c r="BY13" s="625"/>
      <c r="BZ13" s="625"/>
      <c r="CA13" s="625"/>
      <c r="CB13" s="629"/>
      <c r="CD13" s="618" t="s">
        <v>251</v>
      </c>
      <c r="CE13" s="619"/>
      <c r="CF13" s="619"/>
      <c r="CG13" s="619"/>
      <c r="CH13" s="619"/>
      <c r="CI13" s="619"/>
      <c r="CJ13" s="619"/>
      <c r="CK13" s="619"/>
      <c r="CL13" s="619"/>
      <c r="CM13" s="619"/>
      <c r="CN13" s="619"/>
      <c r="CO13" s="619"/>
      <c r="CP13" s="619"/>
      <c r="CQ13" s="620"/>
      <c r="CR13" s="621">
        <v>1845652</v>
      </c>
      <c r="CS13" s="622"/>
      <c r="CT13" s="622"/>
      <c r="CU13" s="622"/>
      <c r="CV13" s="622"/>
      <c r="CW13" s="622"/>
      <c r="CX13" s="622"/>
      <c r="CY13" s="623"/>
      <c r="CZ13" s="624">
        <v>13.4</v>
      </c>
      <c r="DA13" s="624"/>
      <c r="DB13" s="624"/>
      <c r="DC13" s="624"/>
      <c r="DD13" s="630">
        <v>906494</v>
      </c>
      <c r="DE13" s="622"/>
      <c r="DF13" s="622"/>
      <c r="DG13" s="622"/>
      <c r="DH13" s="622"/>
      <c r="DI13" s="622"/>
      <c r="DJ13" s="622"/>
      <c r="DK13" s="622"/>
      <c r="DL13" s="622"/>
      <c r="DM13" s="622"/>
      <c r="DN13" s="622"/>
      <c r="DO13" s="622"/>
      <c r="DP13" s="623"/>
      <c r="DQ13" s="630">
        <v>973840</v>
      </c>
      <c r="DR13" s="622"/>
      <c r="DS13" s="622"/>
      <c r="DT13" s="622"/>
      <c r="DU13" s="622"/>
      <c r="DV13" s="622"/>
      <c r="DW13" s="622"/>
      <c r="DX13" s="622"/>
      <c r="DY13" s="622"/>
      <c r="DZ13" s="622"/>
      <c r="EA13" s="622"/>
      <c r="EB13" s="622"/>
      <c r="EC13" s="631"/>
    </row>
    <row r="14" spans="2:143" ht="11.25" customHeight="1" x14ac:dyDescent="0.15">
      <c r="B14" s="618" t="s">
        <v>252</v>
      </c>
      <c r="C14" s="619"/>
      <c r="D14" s="619"/>
      <c r="E14" s="619"/>
      <c r="F14" s="619"/>
      <c r="G14" s="619"/>
      <c r="H14" s="619"/>
      <c r="I14" s="619"/>
      <c r="J14" s="619"/>
      <c r="K14" s="619"/>
      <c r="L14" s="619"/>
      <c r="M14" s="619"/>
      <c r="N14" s="619"/>
      <c r="O14" s="619"/>
      <c r="P14" s="619"/>
      <c r="Q14" s="620"/>
      <c r="R14" s="621" t="s">
        <v>127</v>
      </c>
      <c r="S14" s="622"/>
      <c r="T14" s="622"/>
      <c r="U14" s="622"/>
      <c r="V14" s="622"/>
      <c r="W14" s="622"/>
      <c r="X14" s="622"/>
      <c r="Y14" s="623"/>
      <c r="Z14" s="624" t="s">
        <v>127</v>
      </c>
      <c r="AA14" s="624"/>
      <c r="AB14" s="624"/>
      <c r="AC14" s="624"/>
      <c r="AD14" s="625" t="s">
        <v>127</v>
      </c>
      <c r="AE14" s="625"/>
      <c r="AF14" s="625"/>
      <c r="AG14" s="625"/>
      <c r="AH14" s="625"/>
      <c r="AI14" s="625"/>
      <c r="AJ14" s="625"/>
      <c r="AK14" s="625"/>
      <c r="AL14" s="626" t="s">
        <v>127</v>
      </c>
      <c r="AM14" s="627"/>
      <c r="AN14" s="627"/>
      <c r="AO14" s="628"/>
      <c r="AP14" s="618" t="s">
        <v>253</v>
      </c>
      <c r="AQ14" s="619"/>
      <c r="AR14" s="619"/>
      <c r="AS14" s="619"/>
      <c r="AT14" s="619"/>
      <c r="AU14" s="619"/>
      <c r="AV14" s="619"/>
      <c r="AW14" s="619"/>
      <c r="AX14" s="619"/>
      <c r="AY14" s="619"/>
      <c r="AZ14" s="619"/>
      <c r="BA14" s="619"/>
      <c r="BB14" s="619"/>
      <c r="BC14" s="619"/>
      <c r="BD14" s="619"/>
      <c r="BE14" s="619"/>
      <c r="BF14" s="620"/>
      <c r="BG14" s="621">
        <v>68949</v>
      </c>
      <c r="BH14" s="622"/>
      <c r="BI14" s="622"/>
      <c r="BJ14" s="622"/>
      <c r="BK14" s="622"/>
      <c r="BL14" s="622"/>
      <c r="BM14" s="622"/>
      <c r="BN14" s="623"/>
      <c r="BO14" s="624">
        <v>2.7</v>
      </c>
      <c r="BP14" s="624"/>
      <c r="BQ14" s="624"/>
      <c r="BR14" s="624"/>
      <c r="BS14" s="625" t="s">
        <v>127</v>
      </c>
      <c r="BT14" s="625"/>
      <c r="BU14" s="625"/>
      <c r="BV14" s="625"/>
      <c r="BW14" s="625"/>
      <c r="BX14" s="625"/>
      <c r="BY14" s="625"/>
      <c r="BZ14" s="625"/>
      <c r="CA14" s="625"/>
      <c r="CB14" s="629"/>
      <c r="CD14" s="618" t="s">
        <v>254</v>
      </c>
      <c r="CE14" s="619"/>
      <c r="CF14" s="619"/>
      <c r="CG14" s="619"/>
      <c r="CH14" s="619"/>
      <c r="CI14" s="619"/>
      <c r="CJ14" s="619"/>
      <c r="CK14" s="619"/>
      <c r="CL14" s="619"/>
      <c r="CM14" s="619"/>
      <c r="CN14" s="619"/>
      <c r="CO14" s="619"/>
      <c r="CP14" s="619"/>
      <c r="CQ14" s="620"/>
      <c r="CR14" s="621">
        <v>400754</v>
      </c>
      <c r="CS14" s="622"/>
      <c r="CT14" s="622"/>
      <c r="CU14" s="622"/>
      <c r="CV14" s="622"/>
      <c r="CW14" s="622"/>
      <c r="CX14" s="622"/>
      <c r="CY14" s="623"/>
      <c r="CZ14" s="624">
        <v>2.9</v>
      </c>
      <c r="DA14" s="624"/>
      <c r="DB14" s="624"/>
      <c r="DC14" s="624"/>
      <c r="DD14" s="630">
        <v>6272</v>
      </c>
      <c r="DE14" s="622"/>
      <c r="DF14" s="622"/>
      <c r="DG14" s="622"/>
      <c r="DH14" s="622"/>
      <c r="DI14" s="622"/>
      <c r="DJ14" s="622"/>
      <c r="DK14" s="622"/>
      <c r="DL14" s="622"/>
      <c r="DM14" s="622"/>
      <c r="DN14" s="622"/>
      <c r="DO14" s="622"/>
      <c r="DP14" s="623"/>
      <c r="DQ14" s="630">
        <v>393303</v>
      </c>
      <c r="DR14" s="622"/>
      <c r="DS14" s="622"/>
      <c r="DT14" s="622"/>
      <c r="DU14" s="622"/>
      <c r="DV14" s="622"/>
      <c r="DW14" s="622"/>
      <c r="DX14" s="622"/>
      <c r="DY14" s="622"/>
      <c r="DZ14" s="622"/>
      <c r="EA14" s="622"/>
      <c r="EB14" s="622"/>
      <c r="EC14" s="631"/>
    </row>
    <row r="15" spans="2:143" ht="11.25" customHeight="1" x14ac:dyDescent="0.15">
      <c r="B15" s="618" t="s">
        <v>255</v>
      </c>
      <c r="C15" s="619"/>
      <c r="D15" s="619"/>
      <c r="E15" s="619"/>
      <c r="F15" s="619"/>
      <c r="G15" s="619"/>
      <c r="H15" s="619"/>
      <c r="I15" s="619"/>
      <c r="J15" s="619"/>
      <c r="K15" s="619"/>
      <c r="L15" s="619"/>
      <c r="M15" s="619"/>
      <c r="N15" s="619"/>
      <c r="O15" s="619"/>
      <c r="P15" s="619"/>
      <c r="Q15" s="620"/>
      <c r="R15" s="621" t="s">
        <v>127</v>
      </c>
      <c r="S15" s="622"/>
      <c r="T15" s="622"/>
      <c r="U15" s="622"/>
      <c r="V15" s="622"/>
      <c r="W15" s="622"/>
      <c r="X15" s="622"/>
      <c r="Y15" s="623"/>
      <c r="Z15" s="624" t="s">
        <v>127</v>
      </c>
      <c r="AA15" s="624"/>
      <c r="AB15" s="624"/>
      <c r="AC15" s="624"/>
      <c r="AD15" s="625" t="s">
        <v>127</v>
      </c>
      <c r="AE15" s="625"/>
      <c r="AF15" s="625"/>
      <c r="AG15" s="625"/>
      <c r="AH15" s="625"/>
      <c r="AI15" s="625"/>
      <c r="AJ15" s="625"/>
      <c r="AK15" s="625"/>
      <c r="AL15" s="626" t="s">
        <v>127</v>
      </c>
      <c r="AM15" s="627"/>
      <c r="AN15" s="627"/>
      <c r="AO15" s="628"/>
      <c r="AP15" s="618" t="s">
        <v>256</v>
      </c>
      <c r="AQ15" s="619"/>
      <c r="AR15" s="619"/>
      <c r="AS15" s="619"/>
      <c r="AT15" s="619"/>
      <c r="AU15" s="619"/>
      <c r="AV15" s="619"/>
      <c r="AW15" s="619"/>
      <c r="AX15" s="619"/>
      <c r="AY15" s="619"/>
      <c r="AZ15" s="619"/>
      <c r="BA15" s="619"/>
      <c r="BB15" s="619"/>
      <c r="BC15" s="619"/>
      <c r="BD15" s="619"/>
      <c r="BE15" s="619"/>
      <c r="BF15" s="620"/>
      <c r="BG15" s="621">
        <v>146927</v>
      </c>
      <c r="BH15" s="622"/>
      <c r="BI15" s="622"/>
      <c r="BJ15" s="622"/>
      <c r="BK15" s="622"/>
      <c r="BL15" s="622"/>
      <c r="BM15" s="622"/>
      <c r="BN15" s="623"/>
      <c r="BO15" s="624">
        <v>5.7</v>
      </c>
      <c r="BP15" s="624"/>
      <c r="BQ15" s="624"/>
      <c r="BR15" s="624"/>
      <c r="BS15" s="625" t="s">
        <v>127</v>
      </c>
      <c r="BT15" s="625"/>
      <c r="BU15" s="625"/>
      <c r="BV15" s="625"/>
      <c r="BW15" s="625"/>
      <c r="BX15" s="625"/>
      <c r="BY15" s="625"/>
      <c r="BZ15" s="625"/>
      <c r="CA15" s="625"/>
      <c r="CB15" s="629"/>
      <c r="CD15" s="618" t="s">
        <v>257</v>
      </c>
      <c r="CE15" s="619"/>
      <c r="CF15" s="619"/>
      <c r="CG15" s="619"/>
      <c r="CH15" s="619"/>
      <c r="CI15" s="619"/>
      <c r="CJ15" s="619"/>
      <c r="CK15" s="619"/>
      <c r="CL15" s="619"/>
      <c r="CM15" s="619"/>
      <c r="CN15" s="619"/>
      <c r="CO15" s="619"/>
      <c r="CP15" s="619"/>
      <c r="CQ15" s="620"/>
      <c r="CR15" s="621">
        <v>1119067</v>
      </c>
      <c r="CS15" s="622"/>
      <c r="CT15" s="622"/>
      <c r="CU15" s="622"/>
      <c r="CV15" s="622"/>
      <c r="CW15" s="622"/>
      <c r="CX15" s="622"/>
      <c r="CY15" s="623"/>
      <c r="CZ15" s="624">
        <v>8.1</v>
      </c>
      <c r="DA15" s="624"/>
      <c r="DB15" s="624"/>
      <c r="DC15" s="624"/>
      <c r="DD15" s="630">
        <v>251834</v>
      </c>
      <c r="DE15" s="622"/>
      <c r="DF15" s="622"/>
      <c r="DG15" s="622"/>
      <c r="DH15" s="622"/>
      <c r="DI15" s="622"/>
      <c r="DJ15" s="622"/>
      <c r="DK15" s="622"/>
      <c r="DL15" s="622"/>
      <c r="DM15" s="622"/>
      <c r="DN15" s="622"/>
      <c r="DO15" s="622"/>
      <c r="DP15" s="623"/>
      <c r="DQ15" s="630">
        <v>655045</v>
      </c>
      <c r="DR15" s="622"/>
      <c r="DS15" s="622"/>
      <c r="DT15" s="622"/>
      <c r="DU15" s="622"/>
      <c r="DV15" s="622"/>
      <c r="DW15" s="622"/>
      <c r="DX15" s="622"/>
      <c r="DY15" s="622"/>
      <c r="DZ15" s="622"/>
      <c r="EA15" s="622"/>
      <c r="EB15" s="622"/>
      <c r="EC15" s="631"/>
    </row>
    <row r="16" spans="2:143" ht="11.25" customHeight="1" x14ac:dyDescent="0.15">
      <c r="B16" s="618" t="s">
        <v>258</v>
      </c>
      <c r="C16" s="619"/>
      <c r="D16" s="619"/>
      <c r="E16" s="619"/>
      <c r="F16" s="619"/>
      <c r="G16" s="619"/>
      <c r="H16" s="619"/>
      <c r="I16" s="619"/>
      <c r="J16" s="619"/>
      <c r="K16" s="619"/>
      <c r="L16" s="619"/>
      <c r="M16" s="619"/>
      <c r="N16" s="619"/>
      <c r="O16" s="619"/>
      <c r="P16" s="619"/>
      <c r="Q16" s="620"/>
      <c r="R16" s="621">
        <v>12996</v>
      </c>
      <c r="S16" s="622"/>
      <c r="T16" s="622"/>
      <c r="U16" s="622"/>
      <c r="V16" s="622"/>
      <c r="W16" s="622"/>
      <c r="X16" s="622"/>
      <c r="Y16" s="623"/>
      <c r="Z16" s="624">
        <v>0.1</v>
      </c>
      <c r="AA16" s="624"/>
      <c r="AB16" s="624"/>
      <c r="AC16" s="624"/>
      <c r="AD16" s="625">
        <v>12996</v>
      </c>
      <c r="AE16" s="625"/>
      <c r="AF16" s="625"/>
      <c r="AG16" s="625"/>
      <c r="AH16" s="625"/>
      <c r="AI16" s="625"/>
      <c r="AJ16" s="625"/>
      <c r="AK16" s="625"/>
      <c r="AL16" s="626">
        <v>0.2</v>
      </c>
      <c r="AM16" s="627"/>
      <c r="AN16" s="627"/>
      <c r="AO16" s="628"/>
      <c r="AP16" s="618" t="s">
        <v>259</v>
      </c>
      <c r="AQ16" s="619"/>
      <c r="AR16" s="619"/>
      <c r="AS16" s="619"/>
      <c r="AT16" s="619"/>
      <c r="AU16" s="619"/>
      <c r="AV16" s="619"/>
      <c r="AW16" s="619"/>
      <c r="AX16" s="619"/>
      <c r="AY16" s="619"/>
      <c r="AZ16" s="619"/>
      <c r="BA16" s="619"/>
      <c r="BB16" s="619"/>
      <c r="BC16" s="619"/>
      <c r="BD16" s="619"/>
      <c r="BE16" s="619"/>
      <c r="BF16" s="620"/>
      <c r="BG16" s="621" t="s">
        <v>127</v>
      </c>
      <c r="BH16" s="622"/>
      <c r="BI16" s="622"/>
      <c r="BJ16" s="622"/>
      <c r="BK16" s="622"/>
      <c r="BL16" s="622"/>
      <c r="BM16" s="622"/>
      <c r="BN16" s="623"/>
      <c r="BO16" s="624" t="s">
        <v>127</v>
      </c>
      <c r="BP16" s="624"/>
      <c r="BQ16" s="624"/>
      <c r="BR16" s="624"/>
      <c r="BS16" s="625" t="s">
        <v>127</v>
      </c>
      <c r="BT16" s="625"/>
      <c r="BU16" s="625"/>
      <c r="BV16" s="625"/>
      <c r="BW16" s="625"/>
      <c r="BX16" s="625"/>
      <c r="BY16" s="625"/>
      <c r="BZ16" s="625"/>
      <c r="CA16" s="625"/>
      <c r="CB16" s="629"/>
      <c r="CD16" s="618" t="s">
        <v>260</v>
      </c>
      <c r="CE16" s="619"/>
      <c r="CF16" s="619"/>
      <c r="CG16" s="619"/>
      <c r="CH16" s="619"/>
      <c r="CI16" s="619"/>
      <c r="CJ16" s="619"/>
      <c r="CK16" s="619"/>
      <c r="CL16" s="619"/>
      <c r="CM16" s="619"/>
      <c r="CN16" s="619"/>
      <c r="CO16" s="619"/>
      <c r="CP16" s="619"/>
      <c r="CQ16" s="620"/>
      <c r="CR16" s="621">
        <v>20547</v>
      </c>
      <c r="CS16" s="622"/>
      <c r="CT16" s="622"/>
      <c r="CU16" s="622"/>
      <c r="CV16" s="622"/>
      <c r="CW16" s="622"/>
      <c r="CX16" s="622"/>
      <c r="CY16" s="623"/>
      <c r="CZ16" s="624">
        <v>0.1</v>
      </c>
      <c r="DA16" s="624"/>
      <c r="DB16" s="624"/>
      <c r="DC16" s="624"/>
      <c r="DD16" s="630" t="s">
        <v>127</v>
      </c>
      <c r="DE16" s="622"/>
      <c r="DF16" s="622"/>
      <c r="DG16" s="622"/>
      <c r="DH16" s="622"/>
      <c r="DI16" s="622"/>
      <c r="DJ16" s="622"/>
      <c r="DK16" s="622"/>
      <c r="DL16" s="622"/>
      <c r="DM16" s="622"/>
      <c r="DN16" s="622"/>
      <c r="DO16" s="622"/>
      <c r="DP16" s="623"/>
      <c r="DQ16" s="630">
        <v>8259</v>
      </c>
      <c r="DR16" s="622"/>
      <c r="DS16" s="622"/>
      <c r="DT16" s="622"/>
      <c r="DU16" s="622"/>
      <c r="DV16" s="622"/>
      <c r="DW16" s="622"/>
      <c r="DX16" s="622"/>
      <c r="DY16" s="622"/>
      <c r="DZ16" s="622"/>
      <c r="EA16" s="622"/>
      <c r="EB16" s="622"/>
      <c r="EC16" s="631"/>
    </row>
    <row r="17" spans="2:133" ht="11.25" customHeight="1" x14ac:dyDescent="0.15">
      <c r="B17" s="618" t="s">
        <v>261</v>
      </c>
      <c r="C17" s="619"/>
      <c r="D17" s="619"/>
      <c r="E17" s="619"/>
      <c r="F17" s="619"/>
      <c r="G17" s="619"/>
      <c r="H17" s="619"/>
      <c r="I17" s="619"/>
      <c r="J17" s="619"/>
      <c r="K17" s="619"/>
      <c r="L17" s="619"/>
      <c r="M17" s="619"/>
      <c r="N17" s="619"/>
      <c r="O17" s="619"/>
      <c r="P17" s="619"/>
      <c r="Q17" s="620"/>
      <c r="R17" s="621">
        <v>37257</v>
      </c>
      <c r="S17" s="622"/>
      <c r="T17" s="622"/>
      <c r="U17" s="622"/>
      <c r="V17" s="622"/>
      <c r="W17" s="622"/>
      <c r="X17" s="622"/>
      <c r="Y17" s="623"/>
      <c r="Z17" s="624">
        <v>0.3</v>
      </c>
      <c r="AA17" s="624"/>
      <c r="AB17" s="624"/>
      <c r="AC17" s="624"/>
      <c r="AD17" s="625">
        <v>37257</v>
      </c>
      <c r="AE17" s="625"/>
      <c r="AF17" s="625"/>
      <c r="AG17" s="625"/>
      <c r="AH17" s="625"/>
      <c r="AI17" s="625"/>
      <c r="AJ17" s="625"/>
      <c r="AK17" s="625"/>
      <c r="AL17" s="626">
        <v>0.5</v>
      </c>
      <c r="AM17" s="627"/>
      <c r="AN17" s="627"/>
      <c r="AO17" s="628"/>
      <c r="AP17" s="618" t="s">
        <v>262</v>
      </c>
      <c r="AQ17" s="619"/>
      <c r="AR17" s="619"/>
      <c r="AS17" s="619"/>
      <c r="AT17" s="619"/>
      <c r="AU17" s="619"/>
      <c r="AV17" s="619"/>
      <c r="AW17" s="619"/>
      <c r="AX17" s="619"/>
      <c r="AY17" s="619"/>
      <c r="AZ17" s="619"/>
      <c r="BA17" s="619"/>
      <c r="BB17" s="619"/>
      <c r="BC17" s="619"/>
      <c r="BD17" s="619"/>
      <c r="BE17" s="619"/>
      <c r="BF17" s="620"/>
      <c r="BG17" s="621" t="s">
        <v>127</v>
      </c>
      <c r="BH17" s="622"/>
      <c r="BI17" s="622"/>
      <c r="BJ17" s="622"/>
      <c r="BK17" s="622"/>
      <c r="BL17" s="622"/>
      <c r="BM17" s="622"/>
      <c r="BN17" s="623"/>
      <c r="BO17" s="624" t="s">
        <v>127</v>
      </c>
      <c r="BP17" s="624"/>
      <c r="BQ17" s="624"/>
      <c r="BR17" s="624"/>
      <c r="BS17" s="625" t="s">
        <v>127</v>
      </c>
      <c r="BT17" s="625"/>
      <c r="BU17" s="625"/>
      <c r="BV17" s="625"/>
      <c r="BW17" s="625"/>
      <c r="BX17" s="625"/>
      <c r="BY17" s="625"/>
      <c r="BZ17" s="625"/>
      <c r="CA17" s="625"/>
      <c r="CB17" s="629"/>
      <c r="CD17" s="618" t="s">
        <v>263</v>
      </c>
      <c r="CE17" s="619"/>
      <c r="CF17" s="619"/>
      <c r="CG17" s="619"/>
      <c r="CH17" s="619"/>
      <c r="CI17" s="619"/>
      <c r="CJ17" s="619"/>
      <c r="CK17" s="619"/>
      <c r="CL17" s="619"/>
      <c r="CM17" s="619"/>
      <c r="CN17" s="619"/>
      <c r="CO17" s="619"/>
      <c r="CP17" s="619"/>
      <c r="CQ17" s="620"/>
      <c r="CR17" s="621">
        <v>1839241</v>
      </c>
      <c r="CS17" s="622"/>
      <c r="CT17" s="622"/>
      <c r="CU17" s="622"/>
      <c r="CV17" s="622"/>
      <c r="CW17" s="622"/>
      <c r="CX17" s="622"/>
      <c r="CY17" s="623"/>
      <c r="CZ17" s="624">
        <v>13.3</v>
      </c>
      <c r="DA17" s="624"/>
      <c r="DB17" s="624"/>
      <c r="DC17" s="624"/>
      <c r="DD17" s="630" t="s">
        <v>127</v>
      </c>
      <c r="DE17" s="622"/>
      <c r="DF17" s="622"/>
      <c r="DG17" s="622"/>
      <c r="DH17" s="622"/>
      <c r="DI17" s="622"/>
      <c r="DJ17" s="622"/>
      <c r="DK17" s="622"/>
      <c r="DL17" s="622"/>
      <c r="DM17" s="622"/>
      <c r="DN17" s="622"/>
      <c r="DO17" s="622"/>
      <c r="DP17" s="623"/>
      <c r="DQ17" s="630">
        <v>1481031</v>
      </c>
      <c r="DR17" s="622"/>
      <c r="DS17" s="622"/>
      <c r="DT17" s="622"/>
      <c r="DU17" s="622"/>
      <c r="DV17" s="622"/>
      <c r="DW17" s="622"/>
      <c r="DX17" s="622"/>
      <c r="DY17" s="622"/>
      <c r="DZ17" s="622"/>
      <c r="EA17" s="622"/>
      <c r="EB17" s="622"/>
      <c r="EC17" s="631"/>
    </row>
    <row r="18" spans="2:133" ht="11.25" customHeight="1" x14ac:dyDescent="0.15">
      <c r="B18" s="618" t="s">
        <v>264</v>
      </c>
      <c r="C18" s="619"/>
      <c r="D18" s="619"/>
      <c r="E18" s="619"/>
      <c r="F18" s="619"/>
      <c r="G18" s="619"/>
      <c r="H18" s="619"/>
      <c r="I18" s="619"/>
      <c r="J18" s="619"/>
      <c r="K18" s="619"/>
      <c r="L18" s="619"/>
      <c r="M18" s="619"/>
      <c r="N18" s="619"/>
      <c r="O18" s="619"/>
      <c r="P18" s="619"/>
      <c r="Q18" s="620"/>
      <c r="R18" s="621">
        <v>77545</v>
      </c>
      <c r="S18" s="622"/>
      <c r="T18" s="622"/>
      <c r="U18" s="622"/>
      <c r="V18" s="622"/>
      <c r="W18" s="622"/>
      <c r="X18" s="622"/>
      <c r="Y18" s="623"/>
      <c r="Z18" s="624">
        <v>0.6</v>
      </c>
      <c r="AA18" s="624"/>
      <c r="AB18" s="624"/>
      <c r="AC18" s="624"/>
      <c r="AD18" s="625">
        <v>71020</v>
      </c>
      <c r="AE18" s="625"/>
      <c r="AF18" s="625"/>
      <c r="AG18" s="625"/>
      <c r="AH18" s="625"/>
      <c r="AI18" s="625"/>
      <c r="AJ18" s="625"/>
      <c r="AK18" s="625"/>
      <c r="AL18" s="626">
        <v>1</v>
      </c>
      <c r="AM18" s="627"/>
      <c r="AN18" s="627"/>
      <c r="AO18" s="628"/>
      <c r="AP18" s="618" t="s">
        <v>265</v>
      </c>
      <c r="AQ18" s="619"/>
      <c r="AR18" s="619"/>
      <c r="AS18" s="619"/>
      <c r="AT18" s="619"/>
      <c r="AU18" s="619"/>
      <c r="AV18" s="619"/>
      <c r="AW18" s="619"/>
      <c r="AX18" s="619"/>
      <c r="AY18" s="619"/>
      <c r="AZ18" s="619"/>
      <c r="BA18" s="619"/>
      <c r="BB18" s="619"/>
      <c r="BC18" s="619"/>
      <c r="BD18" s="619"/>
      <c r="BE18" s="619"/>
      <c r="BF18" s="620"/>
      <c r="BG18" s="621" t="s">
        <v>127</v>
      </c>
      <c r="BH18" s="622"/>
      <c r="BI18" s="622"/>
      <c r="BJ18" s="622"/>
      <c r="BK18" s="622"/>
      <c r="BL18" s="622"/>
      <c r="BM18" s="622"/>
      <c r="BN18" s="623"/>
      <c r="BO18" s="624" t="s">
        <v>127</v>
      </c>
      <c r="BP18" s="624"/>
      <c r="BQ18" s="624"/>
      <c r="BR18" s="624"/>
      <c r="BS18" s="625" t="s">
        <v>127</v>
      </c>
      <c r="BT18" s="625"/>
      <c r="BU18" s="625"/>
      <c r="BV18" s="625"/>
      <c r="BW18" s="625"/>
      <c r="BX18" s="625"/>
      <c r="BY18" s="625"/>
      <c r="BZ18" s="625"/>
      <c r="CA18" s="625"/>
      <c r="CB18" s="629"/>
      <c r="CD18" s="618" t="s">
        <v>266</v>
      </c>
      <c r="CE18" s="619"/>
      <c r="CF18" s="619"/>
      <c r="CG18" s="619"/>
      <c r="CH18" s="619"/>
      <c r="CI18" s="619"/>
      <c r="CJ18" s="619"/>
      <c r="CK18" s="619"/>
      <c r="CL18" s="619"/>
      <c r="CM18" s="619"/>
      <c r="CN18" s="619"/>
      <c r="CO18" s="619"/>
      <c r="CP18" s="619"/>
      <c r="CQ18" s="620"/>
      <c r="CR18" s="621" t="s">
        <v>127</v>
      </c>
      <c r="CS18" s="622"/>
      <c r="CT18" s="622"/>
      <c r="CU18" s="622"/>
      <c r="CV18" s="622"/>
      <c r="CW18" s="622"/>
      <c r="CX18" s="622"/>
      <c r="CY18" s="623"/>
      <c r="CZ18" s="624" t="s">
        <v>127</v>
      </c>
      <c r="DA18" s="624"/>
      <c r="DB18" s="624"/>
      <c r="DC18" s="624"/>
      <c r="DD18" s="630" t="s">
        <v>127</v>
      </c>
      <c r="DE18" s="622"/>
      <c r="DF18" s="622"/>
      <c r="DG18" s="622"/>
      <c r="DH18" s="622"/>
      <c r="DI18" s="622"/>
      <c r="DJ18" s="622"/>
      <c r="DK18" s="622"/>
      <c r="DL18" s="622"/>
      <c r="DM18" s="622"/>
      <c r="DN18" s="622"/>
      <c r="DO18" s="622"/>
      <c r="DP18" s="623"/>
      <c r="DQ18" s="630" t="s">
        <v>127</v>
      </c>
      <c r="DR18" s="622"/>
      <c r="DS18" s="622"/>
      <c r="DT18" s="622"/>
      <c r="DU18" s="622"/>
      <c r="DV18" s="622"/>
      <c r="DW18" s="622"/>
      <c r="DX18" s="622"/>
      <c r="DY18" s="622"/>
      <c r="DZ18" s="622"/>
      <c r="EA18" s="622"/>
      <c r="EB18" s="622"/>
      <c r="EC18" s="631"/>
    </row>
    <row r="19" spans="2:133" ht="11.25" customHeight="1" x14ac:dyDescent="0.15">
      <c r="B19" s="618" t="s">
        <v>267</v>
      </c>
      <c r="C19" s="619"/>
      <c r="D19" s="619"/>
      <c r="E19" s="619"/>
      <c r="F19" s="619"/>
      <c r="G19" s="619"/>
      <c r="H19" s="619"/>
      <c r="I19" s="619"/>
      <c r="J19" s="619"/>
      <c r="K19" s="619"/>
      <c r="L19" s="619"/>
      <c r="M19" s="619"/>
      <c r="N19" s="619"/>
      <c r="O19" s="619"/>
      <c r="P19" s="619"/>
      <c r="Q19" s="620"/>
      <c r="R19" s="621">
        <v>11327</v>
      </c>
      <c r="S19" s="622"/>
      <c r="T19" s="622"/>
      <c r="U19" s="622"/>
      <c r="V19" s="622"/>
      <c r="W19" s="622"/>
      <c r="X19" s="622"/>
      <c r="Y19" s="623"/>
      <c r="Z19" s="624">
        <v>0.1</v>
      </c>
      <c r="AA19" s="624"/>
      <c r="AB19" s="624"/>
      <c r="AC19" s="624"/>
      <c r="AD19" s="625">
        <v>11327</v>
      </c>
      <c r="AE19" s="625"/>
      <c r="AF19" s="625"/>
      <c r="AG19" s="625"/>
      <c r="AH19" s="625"/>
      <c r="AI19" s="625"/>
      <c r="AJ19" s="625"/>
      <c r="AK19" s="625"/>
      <c r="AL19" s="626">
        <v>0.2</v>
      </c>
      <c r="AM19" s="627"/>
      <c r="AN19" s="627"/>
      <c r="AO19" s="628"/>
      <c r="AP19" s="618" t="s">
        <v>268</v>
      </c>
      <c r="AQ19" s="619"/>
      <c r="AR19" s="619"/>
      <c r="AS19" s="619"/>
      <c r="AT19" s="619"/>
      <c r="AU19" s="619"/>
      <c r="AV19" s="619"/>
      <c r="AW19" s="619"/>
      <c r="AX19" s="619"/>
      <c r="AY19" s="619"/>
      <c r="AZ19" s="619"/>
      <c r="BA19" s="619"/>
      <c r="BB19" s="619"/>
      <c r="BC19" s="619"/>
      <c r="BD19" s="619"/>
      <c r="BE19" s="619"/>
      <c r="BF19" s="620"/>
      <c r="BG19" s="621">
        <v>160715</v>
      </c>
      <c r="BH19" s="622"/>
      <c r="BI19" s="622"/>
      <c r="BJ19" s="622"/>
      <c r="BK19" s="622"/>
      <c r="BL19" s="622"/>
      <c r="BM19" s="622"/>
      <c r="BN19" s="623"/>
      <c r="BO19" s="624">
        <v>6.2</v>
      </c>
      <c r="BP19" s="624"/>
      <c r="BQ19" s="624"/>
      <c r="BR19" s="624"/>
      <c r="BS19" s="625" t="s">
        <v>127</v>
      </c>
      <c r="BT19" s="625"/>
      <c r="BU19" s="625"/>
      <c r="BV19" s="625"/>
      <c r="BW19" s="625"/>
      <c r="BX19" s="625"/>
      <c r="BY19" s="625"/>
      <c r="BZ19" s="625"/>
      <c r="CA19" s="625"/>
      <c r="CB19" s="629"/>
      <c r="CD19" s="618" t="s">
        <v>269</v>
      </c>
      <c r="CE19" s="619"/>
      <c r="CF19" s="619"/>
      <c r="CG19" s="619"/>
      <c r="CH19" s="619"/>
      <c r="CI19" s="619"/>
      <c r="CJ19" s="619"/>
      <c r="CK19" s="619"/>
      <c r="CL19" s="619"/>
      <c r="CM19" s="619"/>
      <c r="CN19" s="619"/>
      <c r="CO19" s="619"/>
      <c r="CP19" s="619"/>
      <c r="CQ19" s="620"/>
      <c r="CR19" s="621" t="s">
        <v>127</v>
      </c>
      <c r="CS19" s="622"/>
      <c r="CT19" s="622"/>
      <c r="CU19" s="622"/>
      <c r="CV19" s="622"/>
      <c r="CW19" s="622"/>
      <c r="CX19" s="622"/>
      <c r="CY19" s="623"/>
      <c r="CZ19" s="624" t="s">
        <v>127</v>
      </c>
      <c r="DA19" s="624"/>
      <c r="DB19" s="624"/>
      <c r="DC19" s="624"/>
      <c r="DD19" s="630" t="s">
        <v>127</v>
      </c>
      <c r="DE19" s="622"/>
      <c r="DF19" s="622"/>
      <c r="DG19" s="622"/>
      <c r="DH19" s="622"/>
      <c r="DI19" s="622"/>
      <c r="DJ19" s="622"/>
      <c r="DK19" s="622"/>
      <c r="DL19" s="622"/>
      <c r="DM19" s="622"/>
      <c r="DN19" s="622"/>
      <c r="DO19" s="622"/>
      <c r="DP19" s="623"/>
      <c r="DQ19" s="630" t="s">
        <v>127</v>
      </c>
      <c r="DR19" s="622"/>
      <c r="DS19" s="622"/>
      <c r="DT19" s="622"/>
      <c r="DU19" s="622"/>
      <c r="DV19" s="622"/>
      <c r="DW19" s="622"/>
      <c r="DX19" s="622"/>
      <c r="DY19" s="622"/>
      <c r="DZ19" s="622"/>
      <c r="EA19" s="622"/>
      <c r="EB19" s="622"/>
      <c r="EC19" s="631"/>
    </row>
    <row r="20" spans="2:133" ht="11.25" customHeight="1" x14ac:dyDescent="0.15">
      <c r="B20" s="618" t="s">
        <v>270</v>
      </c>
      <c r="C20" s="619"/>
      <c r="D20" s="619"/>
      <c r="E20" s="619"/>
      <c r="F20" s="619"/>
      <c r="G20" s="619"/>
      <c r="H20" s="619"/>
      <c r="I20" s="619"/>
      <c r="J20" s="619"/>
      <c r="K20" s="619"/>
      <c r="L20" s="619"/>
      <c r="M20" s="619"/>
      <c r="N20" s="619"/>
      <c r="O20" s="619"/>
      <c r="P20" s="619"/>
      <c r="Q20" s="620"/>
      <c r="R20" s="621">
        <v>4046</v>
      </c>
      <c r="S20" s="622"/>
      <c r="T20" s="622"/>
      <c r="U20" s="622"/>
      <c r="V20" s="622"/>
      <c r="W20" s="622"/>
      <c r="X20" s="622"/>
      <c r="Y20" s="623"/>
      <c r="Z20" s="624">
        <v>0</v>
      </c>
      <c r="AA20" s="624"/>
      <c r="AB20" s="624"/>
      <c r="AC20" s="624"/>
      <c r="AD20" s="625">
        <v>4046</v>
      </c>
      <c r="AE20" s="625"/>
      <c r="AF20" s="625"/>
      <c r="AG20" s="625"/>
      <c r="AH20" s="625"/>
      <c r="AI20" s="625"/>
      <c r="AJ20" s="625"/>
      <c r="AK20" s="625"/>
      <c r="AL20" s="626">
        <v>0.1</v>
      </c>
      <c r="AM20" s="627"/>
      <c r="AN20" s="627"/>
      <c r="AO20" s="628"/>
      <c r="AP20" s="618" t="s">
        <v>271</v>
      </c>
      <c r="AQ20" s="619"/>
      <c r="AR20" s="619"/>
      <c r="AS20" s="619"/>
      <c r="AT20" s="619"/>
      <c r="AU20" s="619"/>
      <c r="AV20" s="619"/>
      <c r="AW20" s="619"/>
      <c r="AX20" s="619"/>
      <c r="AY20" s="619"/>
      <c r="AZ20" s="619"/>
      <c r="BA20" s="619"/>
      <c r="BB20" s="619"/>
      <c r="BC20" s="619"/>
      <c r="BD20" s="619"/>
      <c r="BE20" s="619"/>
      <c r="BF20" s="620"/>
      <c r="BG20" s="621">
        <v>160715</v>
      </c>
      <c r="BH20" s="622"/>
      <c r="BI20" s="622"/>
      <c r="BJ20" s="622"/>
      <c r="BK20" s="622"/>
      <c r="BL20" s="622"/>
      <c r="BM20" s="622"/>
      <c r="BN20" s="623"/>
      <c r="BO20" s="624">
        <v>6.2</v>
      </c>
      <c r="BP20" s="624"/>
      <c r="BQ20" s="624"/>
      <c r="BR20" s="624"/>
      <c r="BS20" s="625" t="s">
        <v>127</v>
      </c>
      <c r="BT20" s="625"/>
      <c r="BU20" s="625"/>
      <c r="BV20" s="625"/>
      <c r="BW20" s="625"/>
      <c r="BX20" s="625"/>
      <c r="BY20" s="625"/>
      <c r="BZ20" s="625"/>
      <c r="CA20" s="625"/>
      <c r="CB20" s="629"/>
      <c r="CD20" s="618" t="s">
        <v>272</v>
      </c>
      <c r="CE20" s="619"/>
      <c r="CF20" s="619"/>
      <c r="CG20" s="619"/>
      <c r="CH20" s="619"/>
      <c r="CI20" s="619"/>
      <c r="CJ20" s="619"/>
      <c r="CK20" s="619"/>
      <c r="CL20" s="619"/>
      <c r="CM20" s="619"/>
      <c r="CN20" s="619"/>
      <c r="CO20" s="619"/>
      <c r="CP20" s="619"/>
      <c r="CQ20" s="620"/>
      <c r="CR20" s="621">
        <v>13811940</v>
      </c>
      <c r="CS20" s="622"/>
      <c r="CT20" s="622"/>
      <c r="CU20" s="622"/>
      <c r="CV20" s="622"/>
      <c r="CW20" s="622"/>
      <c r="CX20" s="622"/>
      <c r="CY20" s="623"/>
      <c r="CZ20" s="624">
        <v>100</v>
      </c>
      <c r="DA20" s="624"/>
      <c r="DB20" s="624"/>
      <c r="DC20" s="624"/>
      <c r="DD20" s="630">
        <v>1673442</v>
      </c>
      <c r="DE20" s="622"/>
      <c r="DF20" s="622"/>
      <c r="DG20" s="622"/>
      <c r="DH20" s="622"/>
      <c r="DI20" s="622"/>
      <c r="DJ20" s="622"/>
      <c r="DK20" s="622"/>
      <c r="DL20" s="622"/>
      <c r="DM20" s="622"/>
      <c r="DN20" s="622"/>
      <c r="DO20" s="622"/>
      <c r="DP20" s="623"/>
      <c r="DQ20" s="630">
        <v>8516880</v>
      </c>
      <c r="DR20" s="622"/>
      <c r="DS20" s="622"/>
      <c r="DT20" s="622"/>
      <c r="DU20" s="622"/>
      <c r="DV20" s="622"/>
      <c r="DW20" s="622"/>
      <c r="DX20" s="622"/>
      <c r="DY20" s="622"/>
      <c r="DZ20" s="622"/>
      <c r="EA20" s="622"/>
      <c r="EB20" s="622"/>
      <c r="EC20" s="631"/>
    </row>
    <row r="21" spans="2:133" ht="11.25" customHeight="1" x14ac:dyDescent="0.15">
      <c r="B21" s="618" t="s">
        <v>273</v>
      </c>
      <c r="C21" s="619"/>
      <c r="D21" s="619"/>
      <c r="E21" s="619"/>
      <c r="F21" s="619"/>
      <c r="G21" s="619"/>
      <c r="H21" s="619"/>
      <c r="I21" s="619"/>
      <c r="J21" s="619"/>
      <c r="K21" s="619"/>
      <c r="L21" s="619"/>
      <c r="M21" s="619"/>
      <c r="N21" s="619"/>
      <c r="O21" s="619"/>
      <c r="P21" s="619"/>
      <c r="Q21" s="620"/>
      <c r="R21" s="621">
        <v>1148</v>
      </c>
      <c r="S21" s="622"/>
      <c r="T21" s="622"/>
      <c r="U21" s="622"/>
      <c r="V21" s="622"/>
      <c r="W21" s="622"/>
      <c r="X21" s="622"/>
      <c r="Y21" s="623"/>
      <c r="Z21" s="624">
        <v>0</v>
      </c>
      <c r="AA21" s="624"/>
      <c r="AB21" s="624"/>
      <c r="AC21" s="624"/>
      <c r="AD21" s="625">
        <v>1148</v>
      </c>
      <c r="AE21" s="625"/>
      <c r="AF21" s="625"/>
      <c r="AG21" s="625"/>
      <c r="AH21" s="625"/>
      <c r="AI21" s="625"/>
      <c r="AJ21" s="625"/>
      <c r="AK21" s="625"/>
      <c r="AL21" s="626">
        <v>0</v>
      </c>
      <c r="AM21" s="627"/>
      <c r="AN21" s="627"/>
      <c r="AO21" s="628"/>
      <c r="AP21" s="618" t="s">
        <v>274</v>
      </c>
      <c r="AQ21" s="634"/>
      <c r="AR21" s="634"/>
      <c r="AS21" s="634"/>
      <c r="AT21" s="634"/>
      <c r="AU21" s="634"/>
      <c r="AV21" s="634"/>
      <c r="AW21" s="634"/>
      <c r="AX21" s="634"/>
      <c r="AY21" s="634"/>
      <c r="AZ21" s="634"/>
      <c r="BA21" s="634"/>
      <c r="BB21" s="634"/>
      <c r="BC21" s="634"/>
      <c r="BD21" s="634"/>
      <c r="BE21" s="634"/>
      <c r="BF21" s="635"/>
      <c r="BG21" s="621">
        <v>5474</v>
      </c>
      <c r="BH21" s="622"/>
      <c r="BI21" s="622"/>
      <c r="BJ21" s="622"/>
      <c r="BK21" s="622"/>
      <c r="BL21" s="622"/>
      <c r="BM21" s="622"/>
      <c r="BN21" s="623"/>
      <c r="BO21" s="624">
        <v>0.2</v>
      </c>
      <c r="BP21" s="624"/>
      <c r="BQ21" s="624"/>
      <c r="BR21" s="624"/>
      <c r="BS21" s="625" t="s">
        <v>127</v>
      </c>
      <c r="BT21" s="625"/>
      <c r="BU21" s="625"/>
      <c r="BV21" s="625"/>
      <c r="BW21" s="625"/>
      <c r="BX21" s="625"/>
      <c r="BY21" s="625"/>
      <c r="BZ21" s="625"/>
      <c r="CA21" s="625"/>
      <c r="CB21" s="629"/>
      <c r="CD21" s="642"/>
      <c r="CE21" s="643"/>
      <c r="CF21" s="643"/>
      <c r="CG21" s="643"/>
      <c r="CH21" s="643"/>
      <c r="CI21" s="643"/>
      <c r="CJ21" s="643"/>
      <c r="CK21" s="643"/>
      <c r="CL21" s="643"/>
      <c r="CM21" s="643"/>
      <c r="CN21" s="643"/>
      <c r="CO21" s="643"/>
      <c r="CP21" s="643"/>
      <c r="CQ21" s="644"/>
      <c r="CR21" s="645"/>
      <c r="CS21" s="637"/>
      <c r="CT21" s="637"/>
      <c r="CU21" s="637"/>
      <c r="CV21" s="637"/>
      <c r="CW21" s="637"/>
      <c r="CX21" s="637"/>
      <c r="CY21" s="646"/>
      <c r="CZ21" s="647"/>
      <c r="DA21" s="647"/>
      <c r="DB21" s="647"/>
      <c r="DC21" s="647"/>
      <c r="DD21" s="636"/>
      <c r="DE21" s="637"/>
      <c r="DF21" s="637"/>
      <c r="DG21" s="637"/>
      <c r="DH21" s="637"/>
      <c r="DI21" s="637"/>
      <c r="DJ21" s="637"/>
      <c r="DK21" s="637"/>
      <c r="DL21" s="637"/>
      <c r="DM21" s="637"/>
      <c r="DN21" s="637"/>
      <c r="DO21" s="637"/>
      <c r="DP21" s="646"/>
      <c r="DQ21" s="636"/>
      <c r="DR21" s="637"/>
      <c r="DS21" s="637"/>
      <c r="DT21" s="637"/>
      <c r="DU21" s="637"/>
      <c r="DV21" s="637"/>
      <c r="DW21" s="637"/>
      <c r="DX21" s="637"/>
      <c r="DY21" s="637"/>
      <c r="DZ21" s="637"/>
      <c r="EA21" s="637"/>
      <c r="EB21" s="637"/>
      <c r="EC21" s="638"/>
    </row>
    <row r="22" spans="2:133" ht="11.25" customHeight="1" x14ac:dyDescent="0.15">
      <c r="B22" s="639" t="s">
        <v>275</v>
      </c>
      <c r="C22" s="640"/>
      <c r="D22" s="640"/>
      <c r="E22" s="640"/>
      <c r="F22" s="640"/>
      <c r="G22" s="640"/>
      <c r="H22" s="640"/>
      <c r="I22" s="640"/>
      <c r="J22" s="640"/>
      <c r="K22" s="640"/>
      <c r="L22" s="640"/>
      <c r="M22" s="640"/>
      <c r="N22" s="640"/>
      <c r="O22" s="640"/>
      <c r="P22" s="640"/>
      <c r="Q22" s="641"/>
      <c r="R22" s="621">
        <v>61024</v>
      </c>
      <c r="S22" s="622"/>
      <c r="T22" s="622"/>
      <c r="U22" s="622"/>
      <c r="V22" s="622"/>
      <c r="W22" s="622"/>
      <c r="X22" s="622"/>
      <c r="Y22" s="623"/>
      <c r="Z22" s="624">
        <v>0.4</v>
      </c>
      <c r="AA22" s="624"/>
      <c r="AB22" s="624"/>
      <c r="AC22" s="624"/>
      <c r="AD22" s="625">
        <v>54499</v>
      </c>
      <c r="AE22" s="625"/>
      <c r="AF22" s="625"/>
      <c r="AG22" s="625"/>
      <c r="AH22" s="625"/>
      <c r="AI22" s="625"/>
      <c r="AJ22" s="625"/>
      <c r="AK22" s="625"/>
      <c r="AL22" s="626">
        <v>0.80000001192092896</v>
      </c>
      <c r="AM22" s="627"/>
      <c r="AN22" s="627"/>
      <c r="AO22" s="628"/>
      <c r="AP22" s="618" t="s">
        <v>276</v>
      </c>
      <c r="AQ22" s="634"/>
      <c r="AR22" s="634"/>
      <c r="AS22" s="634"/>
      <c r="AT22" s="634"/>
      <c r="AU22" s="634"/>
      <c r="AV22" s="634"/>
      <c r="AW22" s="634"/>
      <c r="AX22" s="634"/>
      <c r="AY22" s="634"/>
      <c r="AZ22" s="634"/>
      <c r="BA22" s="634"/>
      <c r="BB22" s="634"/>
      <c r="BC22" s="634"/>
      <c r="BD22" s="634"/>
      <c r="BE22" s="634"/>
      <c r="BF22" s="635"/>
      <c r="BG22" s="621" t="s">
        <v>127</v>
      </c>
      <c r="BH22" s="622"/>
      <c r="BI22" s="622"/>
      <c r="BJ22" s="622"/>
      <c r="BK22" s="622"/>
      <c r="BL22" s="622"/>
      <c r="BM22" s="622"/>
      <c r="BN22" s="623"/>
      <c r="BO22" s="624" t="s">
        <v>127</v>
      </c>
      <c r="BP22" s="624"/>
      <c r="BQ22" s="624"/>
      <c r="BR22" s="624"/>
      <c r="BS22" s="625" t="s">
        <v>127</v>
      </c>
      <c r="BT22" s="625"/>
      <c r="BU22" s="625"/>
      <c r="BV22" s="625"/>
      <c r="BW22" s="625"/>
      <c r="BX22" s="625"/>
      <c r="BY22" s="625"/>
      <c r="BZ22" s="625"/>
      <c r="CA22" s="625"/>
      <c r="CB22" s="629"/>
      <c r="CD22" s="603" t="s">
        <v>277</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278</v>
      </c>
      <c r="C23" s="619"/>
      <c r="D23" s="619"/>
      <c r="E23" s="619"/>
      <c r="F23" s="619"/>
      <c r="G23" s="619"/>
      <c r="H23" s="619"/>
      <c r="I23" s="619"/>
      <c r="J23" s="619"/>
      <c r="K23" s="619"/>
      <c r="L23" s="619"/>
      <c r="M23" s="619"/>
      <c r="N23" s="619"/>
      <c r="O23" s="619"/>
      <c r="P23" s="619"/>
      <c r="Q23" s="620"/>
      <c r="R23" s="621">
        <v>4385055</v>
      </c>
      <c r="S23" s="622"/>
      <c r="T23" s="622"/>
      <c r="U23" s="622"/>
      <c r="V23" s="622"/>
      <c r="W23" s="622"/>
      <c r="X23" s="622"/>
      <c r="Y23" s="623"/>
      <c r="Z23" s="624">
        <v>31.3</v>
      </c>
      <c r="AA23" s="624"/>
      <c r="AB23" s="624"/>
      <c r="AC23" s="624"/>
      <c r="AD23" s="625">
        <v>3886877</v>
      </c>
      <c r="AE23" s="625"/>
      <c r="AF23" s="625"/>
      <c r="AG23" s="625"/>
      <c r="AH23" s="625"/>
      <c r="AI23" s="625"/>
      <c r="AJ23" s="625"/>
      <c r="AK23" s="625"/>
      <c r="AL23" s="626">
        <v>54.4</v>
      </c>
      <c r="AM23" s="627"/>
      <c r="AN23" s="627"/>
      <c r="AO23" s="628"/>
      <c r="AP23" s="618" t="s">
        <v>279</v>
      </c>
      <c r="AQ23" s="634"/>
      <c r="AR23" s="634"/>
      <c r="AS23" s="634"/>
      <c r="AT23" s="634"/>
      <c r="AU23" s="634"/>
      <c r="AV23" s="634"/>
      <c r="AW23" s="634"/>
      <c r="AX23" s="634"/>
      <c r="AY23" s="634"/>
      <c r="AZ23" s="634"/>
      <c r="BA23" s="634"/>
      <c r="BB23" s="634"/>
      <c r="BC23" s="634"/>
      <c r="BD23" s="634"/>
      <c r="BE23" s="634"/>
      <c r="BF23" s="635"/>
      <c r="BG23" s="621">
        <v>155241</v>
      </c>
      <c r="BH23" s="622"/>
      <c r="BI23" s="622"/>
      <c r="BJ23" s="622"/>
      <c r="BK23" s="622"/>
      <c r="BL23" s="622"/>
      <c r="BM23" s="622"/>
      <c r="BN23" s="623"/>
      <c r="BO23" s="624">
        <v>6</v>
      </c>
      <c r="BP23" s="624"/>
      <c r="BQ23" s="624"/>
      <c r="BR23" s="624"/>
      <c r="BS23" s="625" t="s">
        <v>127</v>
      </c>
      <c r="BT23" s="625"/>
      <c r="BU23" s="625"/>
      <c r="BV23" s="625"/>
      <c r="BW23" s="625"/>
      <c r="BX23" s="625"/>
      <c r="BY23" s="625"/>
      <c r="BZ23" s="625"/>
      <c r="CA23" s="625"/>
      <c r="CB23" s="629"/>
      <c r="CD23" s="603" t="s">
        <v>219</v>
      </c>
      <c r="CE23" s="604"/>
      <c r="CF23" s="604"/>
      <c r="CG23" s="604"/>
      <c r="CH23" s="604"/>
      <c r="CI23" s="604"/>
      <c r="CJ23" s="604"/>
      <c r="CK23" s="604"/>
      <c r="CL23" s="604"/>
      <c r="CM23" s="604"/>
      <c r="CN23" s="604"/>
      <c r="CO23" s="604"/>
      <c r="CP23" s="604"/>
      <c r="CQ23" s="605"/>
      <c r="CR23" s="603" t="s">
        <v>280</v>
      </c>
      <c r="CS23" s="604"/>
      <c r="CT23" s="604"/>
      <c r="CU23" s="604"/>
      <c r="CV23" s="604"/>
      <c r="CW23" s="604"/>
      <c r="CX23" s="604"/>
      <c r="CY23" s="605"/>
      <c r="CZ23" s="603" t="s">
        <v>281</v>
      </c>
      <c r="DA23" s="604"/>
      <c r="DB23" s="604"/>
      <c r="DC23" s="605"/>
      <c r="DD23" s="603" t="s">
        <v>282</v>
      </c>
      <c r="DE23" s="604"/>
      <c r="DF23" s="604"/>
      <c r="DG23" s="604"/>
      <c r="DH23" s="604"/>
      <c r="DI23" s="604"/>
      <c r="DJ23" s="604"/>
      <c r="DK23" s="605"/>
      <c r="DL23" s="648" t="s">
        <v>283</v>
      </c>
      <c r="DM23" s="649"/>
      <c r="DN23" s="649"/>
      <c r="DO23" s="649"/>
      <c r="DP23" s="649"/>
      <c r="DQ23" s="649"/>
      <c r="DR23" s="649"/>
      <c r="DS23" s="649"/>
      <c r="DT23" s="649"/>
      <c r="DU23" s="649"/>
      <c r="DV23" s="650"/>
      <c r="DW23" s="603" t="s">
        <v>284</v>
      </c>
      <c r="DX23" s="604"/>
      <c r="DY23" s="604"/>
      <c r="DZ23" s="604"/>
      <c r="EA23" s="604"/>
      <c r="EB23" s="604"/>
      <c r="EC23" s="605"/>
    </row>
    <row r="24" spans="2:133" ht="11.25" customHeight="1" x14ac:dyDescent="0.15">
      <c r="B24" s="618" t="s">
        <v>285</v>
      </c>
      <c r="C24" s="619"/>
      <c r="D24" s="619"/>
      <c r="E24" s="619"/>
      <c r="F24" s="619"/>
      <c r="G24" s="619"/>
      <c r="H24" s="619"/>
      <c r="I24" s="619"/>
      <c r="J24" s="619"/>
      <c r="K24" s="619"/>
      <c r="L24" s="619"/>
      <c r="M24" s="619"/>
      <c r="N24" s="619"/>
      <c r="O24" s="619"/>
      <c r="P24" s="619"/>
      <c r="Q24" s="620"/>
      <c r="R24" s="621">
        <v>3886877</v>
      </c>
      <c r="S24" s="622"/>
      <c r="T24" s="622"/>
      <c r="U24" s="622"/>
      <c r="V24" s="622"/>
      <c r="W24" s="622"/>
      <c r="X24" s="622"/>
      <c r="Y24" s="623"/>
      <c r="Z24" s="624">
        <v>27.8</v>
      </c>
      <c r="AA24" s="624"/>
      <c r="AB24" s="624"/>
      <c r="AC24" s="624"/>
      <c r="AD24" s="625">
        <v>3886877</v>
      </c>
      <c r="AE24" s="625"/>
      <c r="AF24" s="625"/>
      <c r="AG24" s="625"/>
      <c r="AH24" s="625"/>
      <c r="AI24" s="625"/>
      <c r="AJ24" s="625"/>
      <c r="AK24" s="625"/>
      <c r="AL24" s="626">
        <v>54.4</v>
      </c>
      <c r="AM24" s="627"/>
      <c r="AN24" s="627"/>
      <c r="AO24" s="628"/>
      <c r="AP24" s="618" t="s">
        <v>286</v>
      </c>
      <c r="AQ24" s="634"/>
      <c r="AR24" s="634"/>
      <c r="AS24" s="634"/>
      <c r="AT24" s="634"/>
      <c r="AU24" s="634"/>
      <c r="AV24" s="634"/>
      <c r="AW24" s="634"/>
      <c r="AX24" s="634"/>
      <c r="AY24" s="634"/>
      <c r="AZ24" s="634"/>
      <c r="BA24" s="634"/>
      <c r="BB24" s="634"/>
      <c r="BC24" s="634"/>
      <c r="BD24" s="634"/>
      <c r="BE24" s="634"/>
      <c r="BF24" s="635"/>
      <c r="BG24" s="621" t="s">
        <v>127</v>
      </c>
      <c r="BH24" s="622"/>
      <c r="BI24" s="622"/>
      <c r="BJ24" s="622"/>
      <c r="BK24" s="622"/>
      <c r="BL24" s="622"/>
      <c r="BM24" s="622"/>
      <c r="BN24" s="623"/>
      <c r="BO24" s="624" t="s">
        <v>127</v>
      </c>
      <c r="BP24" s="624"/>
      <c r="BQ24" s="624"/>
      <c r="BR24" s="624"/>
      <c r="BS24" s="625" t="s">
        <v>127</v>
      </c>
      <c r="BT24" s="625"/>
      <c r="BU24" s="625"/>
      <c r="BV24" s="625"/>
      <c r="BW24" s="625"/>
      <c r="BX24" s="625"/>
      <c r="BY24" s="625"/>
      <c r="BZ24" s="625"/>
      <c r="CA24" s="625"/>
      <c r="CB24" s="629"/>
      <c r="CD24" s="607" t="s">
        <v>287</v>
      </c>
      <c r="CE24" s="608"/>
      <c r="CF24" s="608"/>
      <c r="CG24" s="608"/>
      <c r="CH24" s="608"/>
      <c r="CI24" s="608"/>
      <c r="CJ24" s="608"/>
      <c r="CK24" s="608"/>
      <c r="CL24" s="608"/>
      <c r="CM24" s="608"/>
      <c r="CN24" s="608"/>
      <c r="CO24" s="608"/>
      <c r="CP24" s="608"/>
      <c r="CQ24" s="609"/>
      <c r="CR24" s="610">
        <v>5601986</v>
      </c>
      <c r="CS24" s="611"/>
      <c r="CT24" s="611"/>
      <c r="CU24" s="611"/>
      <c r="CV24" s="611"/>
      <c r="CW24" s="611"/>
      <c r="CX24" s="611"/>
      <c r="CY24" s="612"/>
      <c r="CZ24" s="615">
        <v>40.6</v>
      </c>
      <c r="DA24" s="616"/>
      <c r="DB24" s="616"/>
      <c r="DC24" s="632"/>
      <c r="DD24" s="651">
        <v>3752288</v>
      </c>
      <c r="DE24" s="611"/>
      <c r="DF24" s="611"/>
      <c r="DG24" s="611"/>
      <c r="DH24" s="611"/>
      <c r="DI24" s="611"/>
      <c r="DJ24" s="611"/>
      <c r="DK24" s="612"/>
      <c r="DL24" s="651">
        <v>3346715</v>
      </c>
      <c r="DM24" s="611"/>
      <c r="DN24" s="611"/>
      <c r="DO24" s="611"/>
      <c r="DP24" s="611"/>
      <c r="DQ24" s="611"/>
      <c r="DR24" s="611"/>
      <c r="DS24" s="611"/>
      <c r="DT24" s="611"/>
      <c r="DU24" s="611"/>
      <c r="DV24" s="612"/>
      <c r="DW24" s="615">
        <v>45.1</v>
      </c>
      <c r="DX24" s="616"/>
      <c r="DY24" s="616"/>
      <c r="DZ24" s="616"/>
      <c r="EA24" s="616"/>
      <c r="EB24" s="616"/>
      <c r="EC24" s="617"/>
    </row>
    <row r="25" spans="2:133" ht="11.25" customHeight="1" x14ac:dyDescent="0.15">
      <c r="B25" s="618" t="s">
        <v>288</v>
      </c>
      <c r="C25" s="619"/>
      <c r="D25" s="619"/>
      <c r="E25" s="619"/>
      <c r="F25" s="619"/>
      <c r="G25" s="619"/>
      <c r="H25" s="619"/>
      <c r="I25" s="619"/>
      <c r="J25" s="619"/>
      <c r="K25" s="619"/>
      <c r="L25" s="619"/>
      <c r="M25" s="619"/>
      <c r="N25" s="619"/>
      <c r="O25" s="619"/>
      <c r="P25" s="619"/>
      <c r="Q25" s="620"/>
      <c r="R25" s="621">
        <v>498178</v>
      </c>
      <c r="S25" s="622"/>
      <c r="T25" s="622"/>
      <c r="U25" s="622"/>
      <c r="V25" s="622"/>
      <c r="W25" s="622"/>
      <c r="X25" s="622"/>
      <c r="Y25" s="623"/>
      <c r="Z25" s="624">
        <v>3.6</v>
      </c>
      <c r="AA25" s="624"/>
      <c r="AB25" s="624"/>
      <c r="AC25" s="624"/>
      <c r="AD25" s="625" t="s">
        <v>127</v>
      </c>
      <c r="AE25" s="625"/>
      <c r="AF25" s="625"/>
      <c r="AG25" s="625"/>
      <c r="AH25" s="625"/>
      <c r="AI25" s="625"/>
      <c r="AJ25" s="625"/>
      <c r="AK25" s="625"/>
      <c r="AL25" s="626" t="s">
        <v>127</v>
      </c>
      <c r="AM25" s="627"/>
      <c r="AN25" s="627"/>
      <c r="AO25" s="628"/>
      <c r="AP25" s="618" t="s">
        <v>289</v>
      </c>
      <c r="AQ25" s="634"/>
      <c r="AR25" s="634"/>
      <c r="AS25" s="634"/>
      <c r="AT25" s="634"/>
      <c r="AU25" s="634"/>
      <c r="AV25" s="634"/>
      <c r="AW25" s="634"/>
      <c r="AX25" s="634"/>
      <c r="AY25" s="634"/>
      <c r="AZ25" s="634"/>
      <c r="BA25" s="634"/>
      <c r="BB25" s="634"/>
      <c r="BC25" s="634"/>
      <c r="BD25" s="634"/>
      <c r="BE25" s="634"/>
      <c r="BF25" s="635"/>
      <c r="BG25" s="621" t="s">
        <v>127</v>
      </c>
      <c r="BH25" s="622"/>
      <c r="BI25" s="622"/>
      <c r="BJ25" s="622"/>
      <c r="BK25" s="622"/>
      <c r="BL25" s="622"/>
      <c r="BM25" s="622"/>
      <c r="BN25" s="623"/>
      <c r="BO25" s="624" t="s">
        <v>127</v>
      </c>
      <c r="BP25" s="624"/>
      <c r="BQ25" s="624"/>
      <c r="BR25" s="624"/>
      <c r="BS25" s="625" t="s">
        <v>127</v>
      </c>
      <c r="BT25" s="625"/>
      <c r="BU25" s="625"/>
      <c r="BV25" s="625"/>
      <c r="BW25" s="625"/>
      <c r="BX25" s="625"/>
      <c r="BY25" s="625"/>
      <c r="BZ25" s="625"/>
      <c r="CA25" s="625"/>
      <c r="CB25" s="629"/>
      <c r="CD25" s="618" t="s">
        <v>290</v>
      </c>
      <c r="CE25" s="619"/>
      <c r="CF25" s="619"/>
      <c r="CG25" s="619"/>
      <c r="CH25" s="619"/>
      <c r="CI25" s="619"/>
      <c r="CJ25" s="619"/>
      <c r="CK25" s="619"/>
      <c r="CL25" s="619"/>
      <c r="CM25" s="619"/>
      <c r="CN25" s="619"/>
      <c r="CO25" s="619"/>
      <c r="CP25" s="619"/>
      <c r="CQ25" s="620"/>
      <c r="CR25" s="621">
        <v>1545969</v>
      </c>
      <c r="CS25" s="652"/>
      <c r="CT25" s="652"/>
      <c r="CU25" s="652"/>
      <c r="CV25" s="652"/>
      <c r="CW25" s="652"/>
      <c r="CX25" s="652"/>
      <c r="CY25" s="653"/>
      <c r="CZ25" s="626">
        <v>11.2</v>
      </c>
      <c r="DA25" s="654"/>
      <c r="DB25" s="654"/>
      <c r="DC25" s="656"/>
      <c r="DD25" s="630">
        <v>1434101</v>
      </c>
      <c r="DE25" s="652"/>
      <c r="DF25" s="652"/>
      <c r="DG25" s="652"/>
      <c r="DH25" s="652"/>
      <c r="DI25" s="652"/>
      <c r="DJ25" s="652"/>
      <c r="DK25" s="653"/>
      <c r="DL25" s="630">
        <v>1379864</v>
      </c>
      <c r="DM25" s="652"/>
      <c r="DN25" s="652"/>
      <c r="DO25" s="652"/>
      <c r="DP25" s="652"/>
      <c r="DQ25" s="652"/>
      <c r="DR25" s="652"/>
      <c r="DS25" s="652"/>
      <c r="DT25" s="652"/>
      <c r="DU25" s="652"/>
      <c r="DV25" s="653"/>
      <c r="DW25" s="626">
        <v>18.600000000000001</v>
      </c>
      <c r="DX25" s="654"/>
      <c r="DY25" s="654"/>
      <c r="DZ25" s="654"/>
      <c r="EA25" s="654"/>
      <c r="EB25" s="654"/>
      <c r="EC25" s="655"/>
    </row>
    <row r="26" spans="2:133" ht="11.25" customHeight="1" x14ac:dyDescent="0.15">
      <c r="B26" s="618" t="s">
        <v>291</v>
      </c>
      <c r="C26" s="619"/>
      <c r="D26" s="619"/>
      <c r="E26" s="619"/>
      <c r="F26" s="619"/>
      <c r="G26" s="619"/>
      <c r="H26" s="619"/>
      <c r="I26" s="619"/>
      <c r="J26" s="619"/>
      <c r="K26" s="619"/>
      <c r="L26" s="619"/>
      <c r="M26" s="619"/>
      <c r="N26" s="619"/>
      <c r="O26" s="619"/>
      <c r="P26" s="619"/>
      <c r="Q26" s="620"/>
      <c r="R26" s="621" t="s">
        <v>127</v>
      </c>
      <c r="S26" s="622"/>
      <c r="T26" s="622"/>
      <c r="U26" s="622"/>
      <c r="V26" s="622"/>
      <c r="W26" s="622"/>
      <c r="X26" s="622"/>
      <c r="Y26" s="623"/>
      <c r="Z26" s="624" t="s">
        <v>127</v>
      </c>
      <c r="AA26" s="624"/>
      <c r="AB26" s="624"/>
      <c r="AC26" s="624"/>
      <c r="AD26" s="625" t="s">
        <v>127</v>
      </c>
      <c r="AE26" s="625"/>
      <c r="AF26" s="625"/>
      <c r="AG26" s="625"/>
      <c r="AH26" s="625"/>
      <c r="AI26" s="625"/>
      <c r="AJ26" s="625"/>
      <c r="AK26" s="625"/>
      <c r="AL26" s="626" t="s">
        <v>127</v>
      </c>
      <c r="AM26" s="627"/>
      <c r="AN26" s="627"/>
      <c r="AO26" s="628"/>
      <c r="AP26" s="618" t="s">
        <v>292</v>
      </c>
      <c r="AQ26" s="634"/>
      <c r="AR26" s="634"/>
      <c r="AS26" s="634"/>
      <c r="AT26" s="634"/>
      <c r="AU26" s="634"/>
      <c r="AV26" s="634"/>
      <c r="AW26" s="634"/>
      <c r="AX26" s="634"/>
      <c r="AY26" s="634"/>
      <c r="AZ26" s="634"/>
      <c r="BA26" s="634"/>
      <c r="BB26" s="634"/>
      <c r="BC26" s="634"/>
      <c r="BD26" s="634"/>
      <c r="BE26" s="634"/>
      <c r="BF26" s="635"/>
      <c r="BG26" s="621" t="s">
        <v>127</v>
      </c>
      <c r="BH26" s="622"/>
      <c r="BI26" s="622"/>
      <c r="BJ26" s="622"/>
      <c r="BK26" s="622"/>
      <c r="BL26" s="622"/>
      <c r="BM26" s="622"/>
      <c r="BN26" s="623"/>
      <c r="BO26" s="624" t="s">
        <v>127</v>
      </c>
      <c r="BP26" s="624"/>
      <c r="BQ26" s="624"/>
      <c r="BR26" s="624"/>
      <c r="BS26" s="625" t="s">
        <v>127</v>
      </c>
      <c r="BT26" s="625"/>
      <c r="BU26" s="625"/>
      <c r="BV26" s="625"/>
      <c r="BW26" s="625"/>
      <c r="BX26" s="625"/>
      <c r="BY26" s="625"/>
      <c r="BZ26" s="625"/>
      <c r="CA26" s="625"/>
      <c r="CB26" s="629"/>
      <c r="CD26" s="618" t="s">
        <v>293</v>
      </c>
      <c r="CE26" s="619"/>
      <c r="CF26" s="619"/>
      <c r="CG26" s="619"/>
      <c r="CH26" s="619"/>
      <c r="CI26" s="619"/>
      <c r="CJ26" s="619"/>
      <c r="CK26" s="619"/>
      <c r="CL26" s="619"/>
      <c r="CM26" s="619"/>
      <c r="CN26" s="619"/>
      <c r="CO26" s="619"/>
      <c r="CP26" s="619"/>
      <c r="CQ26" s="620"/>
      <c r="CR26" s="621">
        <v>818136</v>
      </c>
      <c r="CS26" s="622"/>
      <c r="CT26" s="622"/>
      <c r="CU26" s="622"/>
      <c r="CV26" s="622"/>
      <c r="CW26" s="622"/>
      <c r="CX26" s="622"/>
      <c r="CY26" s="623"/>
      <c r="CZ26" s="626">
        <v>5.9</v>
      </c>
      <c r="DA26" s="654"/>
      <c r="DB26" s="654"/>
      <c r="DC26" s="656"/>
      <c r="DD26" s="630">
        <v>762229</v>
      </c>
      <c r="DE26" s="622"/>
      <c r="DF26" s="622"/>
      <c r="DG26" s="622"/>
      <c r="DH26" s="622"/>
      <c r="DI26" s="622"/>
      <c r="DJ26" s="622"/>
      <c r="DK26" s="623"/>
      <c r="DL26" s="630" t="s">
        <v>127</v>
      </c>
      <c r="DM26" s="622"/>
      <c r="DN26" s="622"/>
      <c r="DO26" s="622"/>
      <c r="DP26" s="622"/>
      <c r="DQ26" s="622"/>
      <c r="DR26" s="622"/>
      <c r="DS26" s="622"/>
      <c r="DT26" s="622"/>
      <c r="DU26" s="622"/>
      <c r="DV26" s="623"/>
      <c r="DW26" s="626" t="s">
        <v>127</v>
      </c>
      <c r="DX26" s="654"/>
      <c r="DY26" s="654"/>
      <c r="DZ26" s="654"/>
      <c r="EA26" s="654"/>
      <c r="EB26" s="654"/>
      <c r="EC26" s="655"/>
    </row>
    <row r="27" spans="2:133" ht="11.25" customHeight="1" x14ac:dyDescent="0.15">
      <c r="B27" s="618" t="s">
        <v>294</v>
      </c>
      <c r="C27" s="619"/>
      <c r="D27" s="619"/>
      <c r="E27" s="619"/>
      <c r="F27" s="619"/>
      <c r="G27" s="619"/>
      <c r="H27" s="619"/>
      <c r="I27" s="619"/>
      <c r="J27" s="619"/>
      <c r="K27" s="619"/>
      <c r="L27" s="619"/>
      <c r="M27" s="619"/>
      <c r="N27" s="619"/>
      <c r="O27" s="619"/>
      <c r="P27" s="619"/>
      <c r="Q27" s="620"/>
      <c r="R27" s="621">
        <v>7782540</v>
      </c>
      <c r="S27" s="622"/>
      <c r="T27" s="622"/>
      <c r="U27" s="622"/>
      <c r="V27" s="622"/>
      <c r="W27" s="622"/>
      <c r="X27" s="622"/>
      <c r="Y27" s="623"/>
      <c r="Z27" s="624">
        <v>55.6</v>
      </c>
      <c r="AA27" s="624"/>
      <c r="AB27" s="624"/>
      <c r="AC27" s="624"/>
      <c r="AD27" s="625">
        <v>7122596</v>
      </c>
      <c r="AE27" s="625"/>
      <c r="AF27" s="625"/>
      <c r="AG27" s="625"/>
      <c r="AH27" s="625"/>
      <c r="AI27" s="625"/>
      <c r="AJ27" s="625"/>
      <c r="AK27" s="625"/>
      <c r="AL27" s="626">
        <v>99.699996948242188</v>
      </c>
      <c r="AM27" s="627"/>
      <c r="AN27" s="627"/>
      <c r="AO27" s="628"/>
      <c r="AP27" s="618" t="s">
        <v>295</v>
      </c>
      <c r="AQ27" s="619"/>
      <c r="AR27" s="619"/>
      <c r="AS27" s="619"/>
      <c r="AT27" s="619"/>
      <c r="AU27" s="619"/>
      <c r="AV27" s="619"/>
      <c r="AW27" s="619"/>
      <c r="AX27" s="619"/>
      <c r="AY27" s="619"/>
      <c r="AZ27" s="619"/>
      <c r="BA27" s="619"/>
      <c r="BB27" s="619"/>
      <c r="BC27" s="619"/>
      <c r="BD27" s="619"/>
      <c r="BE27" s="619"/>
      <c r="BF27" s="620"/>
      <c r="BG27" s="621">
        <v>2578547</v>
      </c>
      <c r="BH27" s="622"/>
      <c r="BI27" s="622"/>
      <c r="BJ27" s="622"/>
      <c r="BK27" s="622"/>
      <c r="BL27" s="622"/>
      <c r="BM27" s="622"/>
      <c r="BN27" s="623"/>
      <c r="BO27" s="624">
        <v>100</v>
      </c>
      <c r="BP27" s="624"/>
      <c r="BQ27" s="624"/>
      <c r="BR27" s="624"/>
      <c r="BS27" s="625">
        <v>39050</v>
      </c>
      <c r="BT27" s="625"/>
      <c r="BU27" s="625"/>
      <c r="BV27" s="625"/>
      <c r="BW27" s="625"/>
      <c r="BX27" s="625"/>
      <c r="BY27" s="625"/>
      <c r="BZ27" s="625"/>
      <c r="CA27" s="625"/>
      <c r="CB27" s="629"/>
      <c r="CD27" s="618" t="s">
        <v>296</v>
      </c>
      <c r="CE27" s="619"/>
      <c r="CF27" s="619"/>
      <c r="CG27" s="619"/>
      <c r="CH27" s="619"/>
      <c r="CI27" s="619"/>
      <c r="CJ27" s="619"/>
      <c r="CK27" s="619"/>
      <c r="CL27" s="619"/>
      <c r="CM27" s="619"/>
      <c r="CN27" s="619"/>
      <c r="CO27" s="619"/>
      <c r="CP27" s="619"/>
      <c r="CQ27" s="620"/>
      <c r="CR27" s="621">
        <v>2216908</v>
      </c>
      <c r="CS27" s="652"/>
      <c r="CT27" s="652"/>
      <c r="CU27" s="652"/>
      <c r="CV27" s="652"/>
      <c r="CW27" s="652"/>
      <c r="CX27" s="652"/>
      <c r="CY27" s="653"/>
      <c r="CZ27" s="626">
        <v>16.100000000000001</v>
      </c>
      <c r="DA27" s="654"/>
      <c r="DB27" s="654"/>
      <c r="DC27" s="656"/>
      <c r="DD27" s="630">
        <v>837288</v>
      </c>
      <c r="DE27" s="652"/>
      <c r="DF27" s="652"/>
      <c r="DG27" s="652"/>
      <c r="DH27" s="652"/>
      <c r="DI27" s="652"/>
      <c r="DJ27" s="652"/>
      <c r="DK27" s="653"/>
      <c r="DL27" s="630">
        <v>769125</v>
      </c>
      <c r="DM27" s="652"/>
      <c r="DN27" s="652"/>
      <c r="DO27" s="652"/>
      <c r="DP27" s="652"/>
      <c r="DQ27" s="652"/>
      <c r="DR27" s="652"/>
      <c r="DS27" s="652"/>
      <c r="DT27" s="652"/>
      <c r="DU27" s="652"/>
      <c r="DV27" s="653"/>
      <c r="DW27" s="626">
        <v>10.4</v>
      </c>
      <c r="DX27" s="654"/>
      <c r="DY27" s="654"/>
      <c r="DZ27" s="654"/>
      <c r="EA27" s="654"/>
      <c r="EB27" s="654"/>
      <c r="EC27" s="655"/>
    </row>
    <row r="28" spans="2:133" ht="11.25" customHeight="1" x14ac:dyDescent="0.15">
      <c r="B28" s="618" t="s">
        <v>297</v>
      </c>
      <c r="C28" s="619"/>
      <c r="D28" s="619"/>
      <c r="E28" s="619"/>
      <c r="F28" s="619"/>
      <c r="G28" s="619"/>
      <c r="H28" s="619"/>
      <c r="I28" s="619"/>
      <c r="J28" s="619"/>
      <c r="K28" s="619"/>
      <c r="L28" s="619"/>
      <c r="M28" s="619"/>
      <c r="N28" s="619"/>
      <c r="O28" s="619"/>
      <c r="P28" s="619"/>
      <c r="Q28" s="620"/>
      <c r="R28" s="621">
        <v>2836</v>
      </c>
      <c r="S28" s="622"/>
      <c r="T28" s="622"/>
      <c r="U28" s="622"/>
      <c r="V28" s="622"/>
      <c r="W28" s="622"/>
      <c r="X28" s="622"/>
      <c r="Y28" s="623"/>
      <c r="Z28" s="624">
        <v>0</v>
      </c>
      <c r="AA28" s="624"/>
      <c r="AB28" s="624"/>
      <c r="AC28" s="624"/>
      <c r="AD28" s="625">
        <v>2836</v>
      </c>
      <c r="AE28" s="625"/>
      <c r="AF28" s="625"/>
      <c r="AG28" s="625"/>
      <c r="AH28" s="625"/>
      <c r="AI28" s="625"/>
      <c r="AJ28" s="625"/>
      <c r="AK28" s="625"/>
      <c r="AL28" s="626">
        <v>0</v>
      </c>
      <c r="AM28" s="627"/>
      <c r="AN28" s="627"/>
      <c r="AO28" s="628"/>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24"/>
      <c r="BP28" s="624"/>
      <c r="BQ28" s="624"/>
      <c r="BR28" s="624"/>
      <c r="BS28" s="630"/>
      <c r="BT28" s="622"/>
      <c r="BU28" s="622"/>
      <c r="BV28" s="622"/>
      <c r="BW28" s="622"/>
      <c r="BX28" s="622"/>
      <c r="BY28" s="622"/>
      <c r="BZ28" s="622"/>
      <c r="CA28" s="622"/>
      <c r="CB28" s="631"/>
      <c r="CD28" s="618" t="s">
        <v>298</v>
      </c>
      <c r="CE28" s="619"/>
      <c r="CF28" s="619"/>
      <c r="CG28" s="619"/>
      <c r="CH28" s="619"/>
      <c r="CI28" s="619"/>
      <c r="CJ28" s="619"/>
      <c r="CK28" s="619"/>
      <c r="CL28" s="619"/>
      <c r="CM28" s="619"/>
      <c r="CN28" s="619"/>
      <c r="CO28" s="619"/>
      <c r="CP28" s="619"/>
      <c r="CQ28" s="620"/>
      <c r="CR28" s="621">
        <v>1839109</v>
      </c>
      <c r="CS28" s="622"/>
      <c r="CT28" s="622"/>
      <c r="CU28" s="622"/>
      <c r="CV28" s="622"/>
      <c r="CW28" s="622"/>
      <c r="CX28" s="622"/>
      <c r="CY28" s="623"/>
      <c r="CZ28" s="626">
        <v>13.3</v>
      </c>
      <c r="DA28" s="654"/>
      <c r="DB28" s="654"/>
      <c r="DC28" s="656"/>
      <c r="DD28" s="630">
        <v>1480899</v>
      </c>
      <c r="DE28" s="622"/>
      <c r="DF28" s="622"/>
      <c r="DG28" s="622"/>
      <c r="DH28" s="622"/>
      <c r="DI28" s="622"/>
      <c r="DJ28" s="622"/>
      <c r="DK28" s="623"/>
      <c r="DL28" s="630">
        <v>1197726</v>
      </c>
      <c r="DM28" s="622"/>
      <c r="DN28" s="622"/>
      <c r="DO28" s="622"/>
      <c r="DP28" s="622"/>
      <c r="DQ28" s="622"/>
      <c r="DR28" s="622"/>
      <c r="DS28" s="622"/>
      <c r="DT28" s="622"/>
      <c r="DU28" s="622"/>
      <c r="DV28" s="623"/>
      <c r="DW28" s="626">
        <v>16.100000000000001</v>
      </c>
      <c r="DX28" s="654"/>
      <c r="DY28" s="654"/>
      <c r="DZ28" s="654"/>
      <c r="EA28" s="654"/>
      <c r="EB28" s="654"/>
      <c r="EC28" s="655"/>
    </row>
    <row r="29" spans="2:133" ht="11.25" customHeight="1" x14ac:dyDescent="0.15">
      <c r="B29" s="618" t="s">
        <v>299</v>
      </c>
      <c r="C29" s="619"/>
      <c r="D29" s="619"/>
      <c r="E29" s="619"/>
      <c r="F29" s="619"/>
      <c r="G29" s="619"/>
      <c r="H29" s="619"/>
      <c r="I29" s="619"/>
      <c r="J29" s="619"/>
      <c r="K29" s="619"/>
      <c r="L29" s="619"/>
      <c r="M29" s="619"/>
      <c r="N29" s="619"/>
      <c r="O29" s="619"/>
      <c r="P29" s="619"/>
      <c r="Q29" s="620"/>
      <c r="R29" s="621">
        <v>38222</v>
      </c>
      <c r="S29" s="622"/>
      <c r="T29" s="622"/>
      <c r="U29" s="622"/>
      <c r="V29" s="622"/>
      <c r="W29" s="622"/>
      <c r="X29" s="622"/>
      <c r="Y29" s="623"/>
      <c r="Z29" s="624">
        <v>0.3</v>
      </c>
      <c r="AA29" s="624"/>
      <c r="AB29" s="624"/>
      <c r="AC29" s="624"/>
      <c r="AD29" s="625" t="s">
        <v>127</v>
      </c>
      <c r="AE29" s="625"/>
      <c r="AF29" s="625"/>
      <c r="AG29" s="625"/>
      <c r="AH29" s="625"/>
      <c r="AI29" s="625"/>
      <c r="AJ29" s="625"/>
      <c r="AK29" s="625"/>
      <c r="AL29" s="626" t="s">
        <v>127</v>
      </c>
      <c r="AM29" s="627"/>
      <c r="AN29" s="627"/>
      <c r="AO29" s="628"/>
      <c r="AP29" s="642"/>
      <c r="AQ29" s="643"/>
      <c r="AR29" s="643"/>
      <c r="AS29" s="643"/>
      <c r="AT29" s="643"/>
      <c r="AU29" s="643"/>
      <c r="AV29" s="643"/>
      <c r="AW29" s="643"/>
      <c r="AX29" s="643"/>
      <c r="AY29" s="643"/>
      <c r="AZ29" s="643"/>
      <c r="BA29" s="643"/>
      <c r="BB29" s="643"/>
      <c r="BC29" s="643"/>
      <c r="BD29" s="643"/>
      <c r="BE29" s="643"/>
      <c r="BF29" s="644"/>
      <c r="BG29" s="621"/>
      <c r="BH29" s="622"/>
      <c r="BI29" s="622"/>
      <c r="BJ29" s="622"/>
      <c r="BK29" s="622"/>
      <c r="BL29" s="622"/>
      <c r="BM29" s="622"/>
      <c r="BN29" s="623"/>
      <c r="BO29" s="624"/>
      <c r="BP29" s="624"/>
      <c r="BQ29" s="624"/>
      <c r="BR29" s="624"/>
      <c r="BS29" s="625"/>
      <c r="BT29" s="625"/>
      <c r="BU29" s="625"/>
      <c r="BV29" s="625"/>
      <c r="BW29" s="625"/>
      <c r="BX29" s="625"/>
      <c r="BY29" s="625"/>
      <c r="BZ29" s="625"/>
      <c r="CA29" s="625"/>
      <c r="CB29" s="629"/>
      <c r="CD29" s="659" t="s">
        <v>300</v>
      </c>
      <c r="CE29" s="660"/>
      <c r="CF29" s="618" t="s">
        <v>70</v>
      </c>
      <c r="CG29" s="619"/>
      <c r="CH29" s="619"/>
      <c r="CI29" s="619"/>
      <c r="CJ29" s="619"/>
      <c r="CK29" s="619"/>
      <c r="CL29" s="619"/>
      <c r="CM29" s="619"/>
      <c r="CN29" s="619"/>
      <c r="CO29" s="619"/>
      <c r="CP29" s="619"/>
      <c r="CQ29" s="620"/>
      <c r="CR29" s="621">
        <v>1839104</v>
      </c>
      <c r="CS29" s="652"/>
      <c r="CT29" s="652"/>
      <c r="CU29" s="652"/>
      <c r="CV29" s="652"/>
      <c r="CW29" s="652"/>
      <c r="CX29" s="652"/>
      <c r="CY29" s="653"/>
      <c r="CZ29" s="626">
        <v>13.3</v>
      </c>
      <c r="DA29" s="654"/>
      <c r="DB29" s="654"/>
      <c r="DC29" s="656"/>
      <c r="DD29" s="630">
        <v>1480894</v>
      </c>
      <c r="DE29" s="652"/>
      <c r="DF29" s="652"/>
      <c r="DG29" s="652"/>
      <c r="DH29" s="652"/>
      <c r="DI29" s="652"/>
      <c r="DJ29" s="652"/>
      <c r="DK29" s="653"/>
      <c r="DL29" s="630">
        <v>1197721</v>
      </c>
      <c r="DM29" s="652"/>
      <c r="DN29" s="652"/>
      <c r="DO29" s="652"/>
      <c r="DP29" s="652"/>
      <c r="DQ29" s="652"/>
      <c r="DR29" s="652"/>
      <c r="DS29" s="652"/>
      <c r="DT29" s="652"/>
      <c r="DU29" s="652"/>
      <c r="DV29" s="653"/>
      <c r="DW29" s="626">
        <v>16.100000000000001</v>
      </c>
      <c r="DX29" s="654"/>
      <c r="DY29" s="654"/>
      <c r="DZ29" s="654"/>
      <c r="EA29" s="654"/>
      <c r="EB29" s="654"/>
      <c r="EC29" s="655"/>
    </row>
    <row r="30" spans="2:133" ht="11.25" customHeight="1" x14ac:dyDescent="0.15">
      <c r="B30" s="618" t="s">
        <v>301</v>
      </c>
      <c r="C30" s="619"/>
      <c r="D30" s="619"/>
      <c r="E30" s="619"/>
      <c r="F30" s="619"/>
      <c r="G30" s="619"/>
      <c r="H30" s="619"/>
      <c r="I30" s="619"/>
      <c r="J30" s="619"/>
      <c r="K30" s="619"/>
      <c r="L30" s="619"/>
      <c r="M30" s="619"/>
      <c r="N30" s="619"/>
      <c r="O30" s="619"/>
      <c r="P30" s="619"/>
      <c r="Q30" s="620"/>
      <c r="R30" s="621">
        <v>81311</v>
      </c>
      <c r="S30" s="622"/>
      <c r="T30" s="622"/>
      <c r="U30" s="622"/>
      <c r="V30" s="622"/>
      <c r="W30" s="622"/>
      <c r="X30" s="622"/>
      <c r="Y30" s="623"/>
      <c r="Z30" s="624">
        <v>0.6</v>
      </c>
      <c r="AA30" s="624"/>
      <c r="AB30" s="624"/>
      <c r="AC30" s="624"/>
      <c r="AD30" s="625" t="s">
        <v>127</v>
      </c>
      <c r="AE30" s="625"/>
      <c r="AF30" s="625"/>
      <c r="AG30" s="625"/>
      <c r="AH30" s="625"/>
      <c r="AI30" s="625"/>
      <c r="AJ30" s="625"/>
      <c r="AK30" s="625"/>
      <c r="AL30" s="626" t="s">
        <v>127</v>
      </c>
      <c r="AM30" s="627"/>
      <c r="AN30" s="627"/>
      <c r="AO30" s="628"/>
      <c r="AP30" s="603" t="s">
        <v>219</v>
      </c>
      <c r="AQ30" s="604"/>
      <c r="AR30" s="604"/>
      <c r="AS30" s="604"/>
      <c r="AT30" s="604"/>
      <c r="AU30" s="604"/>
      <c r="AV30" s="604"/>
      <c r="AW30" s="604"/>
      <c r="AX30" s="604"/>
      <c r="AY30" s="604"/>
      <c r="AZ30" s="604"/>
      <c r="BA30" s="604"/>
      <c r="BB30" s="604"/>
      <c r="BC30" s="604"/>
      <c r="BD30" s="604"/>
      <c r="BE30" s="604"/>
      <c r="BF30" s="605"/>
      <c r="BG30" s="603" t="s">
        <v>302</v>
      </c>
      <c r="BH30" s="657"/>
      <c r="BI30" s="657"/>
      <c r="BJ30" s="657"/>
      <c r="BK30" s="657"/>
      <c r="BL30" s="657"/>
      <c r="BM30" s="657"/>
      <c r="BN30" s="657"/>
      <c r="BO30" s="657"/>
      <c r="BP30" s="657"/>
      <c r="BQ30" s="658"/>
      <c r="BR30" s="603" t="s">
        <v>303</v>
      </c>
      <c r="BS30" s="657"/>
      <c r="BT30" s="657"/>
      <c r="BU30" s="657"/>
      <c r="BV30" s="657"/>
      <c r="BW30" s="657"/>
      <c r="BX30" s="657"/>
      <c r="BY30" s="657"/>
      <c r="BZ30" s="657"/>
      <c r="CA30" s="657"/>
      <c r="CB30" s="658"/>
      <c r="CD30" s="661"/>
      <c r="CE30" s="662"/>
      <c r="CF30" s="618" t="s">
        <v>304</v>
      </c>
      <c r="CG30" s="619"/>
      <c r="CH30" s="619"/>
      <c r="CI30" s="619"/>
      <c r="CJ30" s="619"/>
      <c r="CK30" s="619"/>
      <c r="CL30" s="619"/>
      <c r="CM30" s="619"/>
      <c r="CN30" s="619"/>
      <c r="CO30" s="619"/>
      <c r="CP30" s="619"/>
      <c r="CQ30" s="620"/>
      <c r="CR30" s="621">
        <v>1805288</v>
      </c>
      <c r="CS30" s="622"/>
      <c r="CT30" s="622"/>
      <c r="CU30" s="622"/>
      <c r="CV30" s="622"/>
      <c r="CW30" s="622"/>
      <c r="CX30" s="622"/>
      <c r="CY30" s="623"/>
      <c r="CZ30" s="626">
        <v>13.1</v>
      </c>
      <c r="DA30" s="654"/>
      <c r="DB30" s="654"/>
      <c r="DC30" s="656"/>
      <c r="DD30" s="630">
        <v>1447078</v>
      </c>
      <c r="DE30" s="622"/>
      <c r="DF30" s="622"/>
      <c r="DG30" s="622"/>
      <c r="DH30" s="622"/>
      <c r="DI30" s="622"/>
      <c r="DJ30" s="622"/>
      <c r="DK30" s="623"/>
      <c r="DL30" s="630">
        <v>1163905</v>
      </c>
      <c r="DM30" s="622"/>
      <c r="DN30" s="622"/>
      <c r="DO30" s="622"/>
      <c r="DP30" s="622"/>
      <c r="DQ30" s="622"/>
      <c r="DR30" s="622"/>
      <c r="DS30" s="622"/>
      <c r="DT30" s="622"/>
      <c r="DU30" s="622"/>
      <c r="DV30" s="623"/>
      <c r="DW30" s="626">
        <v>15.7</v>
      </c>
      <c r="DX30" s="654"/>
      <c r="DY30" s="654"/>
      <c r="DZ30" s="654"/>
      <c r="EA30" s="654"/>
      <c r="EB30" s="654"/>
      <c r="EC30" s="655"/>
    </row>
    <row r="31" spans="2:133" ht="11.25" customHeight="1" x14ac:dyDescent="0.15">
      <c r="B31" s="618" t="s">
        <v>305</v>
      </c>
      <c r="C31" s="619"/>
      <c r="D31" s="619"/>
      <c r="E31" s="619"/>
      <c r="F31" s="619"/>
      <c r="G31" s="619"/>
      <c r="H31" s="619"/>
      <c r="I31" s="619"/>
      <c r="J31" s="619"/>
      <c r="K31" s="619"/>
      <c r="L31" s="619"/>
      <c r="M31" s="619"/>
      <c r="N31" s="619"/>
      <c r="O31" s="619"/>
      <c r="P31" s="619"/>
      <c r="Q31" s="620"/>
      <c r="R31" s="621">
        <v>42959</v>
      </c>
      <c r="S31" s="622"/>
      <c r="T31" s="622"/>
      <c r="U31" s="622"/>
      <c r="V31" s="622"/>
      <c r="W31" s="622"/>
      <c r="X31" s="622"/>
      <c r="Y31" s="623"/>
      <c r="Z31" s="624">
        <v>0.3</v>
      </c>
      <c r="AA31" s="624"/>
      <c r="AB31" s="624"/>
      <c r="AC31" s="624"/>
      <c r="AD31" s="625" t="s">
        <v>127</v>
      </c>
      <c r="AE31" s="625"/>
      <c r="AF31" s="625"/>
      <c r="AG31" s="625"/>
      <c r="AH31" s="625"/>
      <c r="AI31" s="625"/>
      <c r="AJ31" s="625"/>
      <c r="AK31" s="625"/>
      <c r="AL31" s="626" t="s">
        <v>127</v>
      </c>
      <c r="AM31" s="627"/>
      <c r="AN31" s="627"/>
      <c r="AO31" s="628"/>
      <c r="AP31" s="665" t="s">
        <v>306</v>
      </c>
      <c r="AQ31" s="666"/>
      <c r="AR31" s="666"/>
      <c r="AS31" s="666"/>
      <c r="AT31" s="671" t="s">
        <v>307</v>
      </c>
      <c r="AU31" s="356"/>
      <c r="AV31" s="356"/>
      <c r="AW31" s="356"/>
      <c r="AX31" s="607" t="s">
        <v>186</v>
      </c>
      <c r="AY31" s="608"/>
      <c r="AZ31" s="608"/>
      <c r="BA31" s="608"/>
      <c r="BB31" s="608"/>
      <c r="BC31" s="608"/>
      <c r="BD31" s="608"/>
      <c r="BE31" s="608"/>
      <c r="BF31" s="609"/>
      <c r="BG31" s="674">
        <v>99.3</v>
      </c>
      <c r="BH31" s="675"/>
      <c r="BI31" s="675"/>
      <c r="BJ31" s="675"/>
      <c r="BK31" s="675"/>
      <c r="BL31" s="675"/>
      <c r="BM31" s="616">
        <v>97.5</v>
      </c>
      <c r="BN31" s="675"/>
      <c r="BO31" s="675"/>
      <c r="BP31" s="675"/>
      <c r="BQ31" s="676"/>
      <c r="BR31" s="674">
        <v>99.1</v>
      </c>
      <c r="BS31" s="675"/>
      <c r="BT31" s="675"/>
      <c r="BU31" s="675"/>
      <c r="BV31" s="675"/>
      <c r="BW31" s="675"/>
      <c r="BX31" s="616">
        <v>96.9</v>
      </c>
      <c r="BY31" s="675"/>
      <c r="BZ31" s="675"/>
      <c r="CA31" s="675"/>
      <c r="CB31" s="676"/>
      <c r="CD31" s="661"/>
      <c r="CE31" s="662"/>
      <c r="CF31" s="618" t="s">
        <v>308</v>
      </c>
      <c r="CG31" s="619"/>
      <c r="CH31" s="619"/>
      <c r="CI31" s="619"/>
      <c r="CJ31" s="619"/>
      <c r="CK31" s="619"/>
      <c r="CL31" s="619"/>
      <c r="CM31" s="619"/>
      <c r="CN31" s="619"/>
      <c r="CO31" s="619"/>
      <c r="CP31" s="619"/>
      <c r="CQ31" s="620"/>
      <c r="CR31" s="621">
        <v>33816</v>
      </c>
      <c r="CS31" s="652"/>
      <c r="CT31" s="652"/>
      <c r="CU31" s="652"/>
      <c r="CV31" s="652"/>
      <c r="CW31" s="652"/>
      <c r="CX31" s="652"/>
      <c r="CY31" s="653"/>
      <c r="CZ31" s="626">
        <v>0.2</v>
      </c>
      <c r="DA31" s="654"/>
      <c r="DB31" s="654"/>
      <c r="DC31" s="656"/>
      <c r="DD31" s="630">
        <v>33816</v>
      </c>
      <c r="DE31" s="652"/>
      <c r="DF31" s="652"/>
      <c r="DG31" s="652"/>
      <c r="DH31" s="652"/>
      <c r="DI31" s="652"/>
      <c r="DJ31" s="652"/>
      <c r="DK31" s="653"/>
      <c r="DL31" s="630">
        <v>33816</v>
      </c>
      <c r="DM31" s="652"/>
      <c r="DN31" s="652"/>
      <c r="DO31" s="652"/>
      <c r="DP31" s="652"/>
      <c r="DQ31" s="652"/>
      <c r="DR31" s="652"/>
      <c r="DS31" s="652"/>
      <c r="DT31" s="652"/>
      <c r="DU31" s="652"/>
      <c r="DV31" s="653"/>
      <c r="DW31" s="626">
        <v>0.5</v>
      </c>
      <c r="DX31" s="654"/>
      <c r="DY31" s="654"/>
      <c r="DZ31" s="654"/>
      <c r="EA31" s="654"/>
      <c r="EB31" s="654"/>
      <c r="EC31" s="655"/>
    </row>
    <row r="32" spans="2:133" ht="11.25" customHeight="1" x14ac:dyDescent="0.15">
      <c r="B32" s="618" t="s">
        <v>309</v>
      </c>
      <c r="C32" s="619"/>
      <c r="D32" s="619"/>
      <c r="E32" s="619"/>
      <c r="F32" s="619"/>
      <c r="G32" s="619"/>
      <c r="H32" s="619"/>
      <c r="I32" s="619"/>
      <c r="J32" s="619"/>
      <c r="K32" s="619"/>
      <c r="L32" s="619"/>
      <c r="M32" s="619"/>
      <c r="N32" s="619"/>
      <c r="O32" s="619"/>
      <c r="P32" s="619"/>
      <c r="Q32" s="620"/>
      <c r="R32" s="621">
        <v>2089849</v>
      </c>
      <c r="S32" s="622"/>
      <c r="T32" s="622"/>
      <c r="U32" s="622"/>
      <c r="V32" s="622"/>
      <c r="W32" s="622"/>
      <c r="X32" s="622"/>
      <c r="Y32" s="623"/>
      <c r="Z32" s="624">
        <v>14.9</v>
      </c>
      <c r="AA32" s="624"/>
      <c r="AB32" s="624"/>
      <c r="AC32" s="624"/>
      <c r="AD32" s="625" t="s">
        <v>127</v>
      </c>
      <c r="AE32" s="625"/>
      <c r="AF32" s="625"/>
      <c r="AG32" s="625"/>
      <c r="AH32" s="625"/>
      <c r="AI32" s="625"/>
      <c r="AJ32" s="625"/>
      <c r="AK32" s="625"/>
      <c r="AL32" s="626" t="s">
        <v>127</v>
      </c>
      <c r="AM32" s="627"/>
      <c r="AN32" s="627"/>
      <c r="AO32" s="628"/>
      <c r="AP32" s="667"/>
      <c r="AQ32" s="668"/>
      <c r="AR32" s="668"/>
      <c r="AS32" s="668"/>
      <c r="AT32" s="672"/>
      <c r="AU32" s="211" t="s">
        <v>310</v>
      </c>
      <c r="AX32" s="618" t="s">
        <v>311</v>
      </c>
      <c r="AY32" s="619"/>
      <c r="AZ32" s="619"/>
      <c r="BA32" s="619"/>
      <c r="BB32" s="619"/>
      <c r="BC32" s="619"/>
      <c r="BD32" s="619"/>
      <c r="BE32" s="619"/>
      <c r="BF32" s="620"/>
      <c r="BG32" s="677">
        <v>99.6</v>
      </c>
      <c r="BH32" s="652"/>
      <c r="BI32" s="652"/>
      <c r="BJ32" s="652"/>
      <c r="BK32" s="652"/>
      <c r="BL32" s="652"/>
      <c r="BM32" s="627">
        <v>98.7</v>
      </c>
      <c r="BN32" s="652"/>
      <c r="BO32" s="652"/>
      <c r="BP32" s="652"/>
      <c r="BQ32" s="678"/>
      <c r="BR32" s="677">
        <v>99.5</v>
      </c>
      <c r="BS32" s="652"/>
      <c r="BT32" s="652"/>
      <c r="BU32" s="652"/>
      <c r="BV32" s="652"/>
      <c r="BW32" s="652"/>
      <c r="BX32" s="627">
        <v>98.6</v>
      </c>
      <c r="BY32" s="652"/>
      <c r="BZ32" s="652"/>
      <c r="CA32" s="652"/>
      <c r="CB32" s="678"/>
      <c r="CD32" s="663"/>
      <c r="CE32" s="664"/>
      <c r="CF32" s="618" t="s">
        <v>312</v>
      </c>
      <c r="CG32" s="619"/>
      <c r="CH32" s="619"/>
      <c r="CI32" s="619"/>
      <c r="CJ32" s="619"/>
      <c r="CK32" s="619"/>
      <c r="CL32" s="619"/>
      <c r="CM32" s="619"/>
      <c r="CN32" s="619"/>
      <c r="CO32" s="619"/>
      <c r="CP32" s="619"/>
      <c r="CQ32" s="620"/>
      <c r="CR32" s="621">
        <v>5</v>
      </c>
      <c r="CS32" s="622"/>
      <c r="CT32" s="622"/>
      <c r="CU32" s="622"/>
      <c r="CV32" s="622"/>
      <c r="CW32" s="622"/>
      <c r="CX32" s="622"/>
      <c r="CY32" s="623"/>
      <c r="CZ32" s="626">
        <v>0</v>
      </c>
      <c r="DA32" s="654"/>
      <c r="DB32" s="654"/>
      <c r="DC32" s="656"/>
      <c r="DD32" s="630">
        <v>5</v>
      </c>
      <c r="DE32" s="622"/>
      <c r="DF32" s="622"/>
      <c r="DG32" s="622"/>
      <c r="DH32" s="622"/>
      <c r="DI32" s="622"/>
      <c r="DJ32" s="622"/>
      <c r="DK32" s="623"/>
      <c r="DL32" s="630">
        <v>5</v>
      </c>
      <c r="DM32" s="622"/>
      <c r="DN32" s="622"/>
      <c r="DO32" s="622"/>
      <c r="DP32" s="622"/>
      <c r="DQ32" s="622"/>
      <c r="DR32" s="622"/>
      <c r="DS32" s="622"/>
      <c r="DT32" s="622"/>
      <c r="DU32" s="622"/>
      <c r="DV32" s="623"/>
      <c r="DW32" s="626">
        <v>0</v>
      </c>
      <c r="DX32" s="654"/>
      <c r="DY32" s="654"/>
      <c r="DZ32" s="654"/>
      <c r="EA32" s="654"/>
      <c r="EB32" s="654"/>
      <c r="EC32" s="655"/>
    </row>
    <row r="33" spans="2:133" ht="11.25" customHeight="1" x14ac:dyDescent="0.15">
      <c r="B33" s="639" t="s">
        <v>313</v>
      </c>
      <c r="C33" s="640"/>
      <c r="D33" s="640"/>
      <c r="E33" s="640"/>
      <c r="F33" s="640"/>
      <c r="G33" s="640"/>
      <c r="H33" s="640"/>
      <c r="I33" s="640"/>
      <c r="J33" s="640"/>
      <c r="K33" s="640"/>
      <c r="L33" s="640"/>
      <c r="M33" s="640"/>
      <c r="N33" s="640"/>
      <c r="O33" s="640"/>
      <c r="P33" s="640"/>
      <c r="Q33" s="641"/>
      <c r="R33" s="621" t="s">
        <v>127</v>
      </c>
      <c r="S33" s="622"/>
      <c r="T33" s="622"/>
      <c r="U33" s="622"/>
      <c r="V33" s="622"/>
      <c r="W33" s="622"/>
      <c r="X33" s="622"/>
      <c r="Y33" s="623"/>
      <c r="Z33" s="624" t="s">
        <v>127</v>
      </c>
      <c r="AA33" s="624"/>
      <c r="AB33" s="624"/>
      <c r="AC33" s="624"/>
      <c r="AD33" s="625" t="s">
        <v>127</v>
      </c>
      <c r="AE33" s="625"/>
      <c r="AF33" s="625"/>
      <c r="AG33" s="625"/>
      <c r="AH33" s="625"/>
      <c r="AI33" s="625"/>
      <c r="AJ33" s="625"/>
      <c r="AK33" s="625"/>
      <c r="AL33" s="626" t="s">
        <v>127</v>
      </c>
      <c r="AM33" s="627"/>
      <c r="AN33" s="627"/>
      <c r="AO33" s="628"/>
      <c r="AP33" s="669"/>
      <c r="AQ33" s="670"/>
      <c r="AR33" s="670"/>
      <c r="AS33" s="670"/>
      <c r="AT33" s="673"/>
      <c r="AU33" s="355"/>
      <c r="AV33" s="355"/>
      <c r="AW33" s="355"/>
      <c r="AX33" s="642" t="s">
        <v>314</v>
      </c>
      <c r="AY33" s="643"/>
      <c r="AZ33" s="643"/>
      <c r="BA33" s="643"/>
      <c r="BB33" s="643"/>
      <c r="BC33" s="643"/>
      <c r="BD33" s="643"/>
      <c r="BE33" s="643"/>
      <c r="BF33" s="644"/>
      <c r="BG33" s="679">
        <v>99.1</v>
      </c>
      <c r="BH33" s="680"/>
      <c r="BI33" s="680"/>
      <c r="BJ33" s="680"/>
      <c r="BK33" s="680"/>
      <c r="BL33" s="680"/>
      <c r="BM33" s="681">
        <v>97</v>
      </c>
      <c r="BN33" s="680"/>
      <c r="BO33" s="680"/>
      <c r="BP33" s="680"/>
      <c r="BQ33" s="682"/>
      <c r="BR33" s="679">
        <v>98.7</v>
      </c>
      <c r="BS33" s="680"/>
      <c r="BT33" s="680"/>
      <c r="BU33" s="680"/>
      <c r="BV33" s="680"/>
      <c r="BW33" s="680"/>
      <c r="BX33" s="681">
        <v>96</v>
      </c>
      <c r="BY33" s="680"/>
      <c r="BZ33" s="680"/>
      <c r="CA33" s="680"/>
      <c r="CB33" s="682"/>
      <c r="CD33" s="618" t="s">
        <v>315</v>
      </c>
      <c r="CE33" s="619"/>
      <c r="CF33" s="619"/>
      <c r="CG33" s="619"/>
      <c r="CH33" s="619"/>
      <c r="CI33" s="619"/>
      <c r="CJ33" s="619"/>
      <c r="CK33" s="619"/>
      <c r="CL33" s="619"/>
      <c r="CM33" s="619"/>
      <c r="CN33" s="619"/>
      <c r="CO33" s="619"/>
      <c r="CP33" s="619"/>
      <c r="CQ33" s="620"/>
      <c r="CR33" s="621">
        <v>6515965</v>
      </c>
      <c r="CS33" s="652"/>
      <c r="CT33" s="652"/>
      <c r="CU33" s="652"/>
      <c r="CV33" s="652"/>
      <c r="CW33" s="652"/>
      <c r="CX33" s="652"/>
      <c r="CY33" s="653"/>
      <c r="CZ33" s="626">
        <v>47.2</v>
      </c>
      <c r="DA33" s="654"/>
      <c r="DB33" s="654"/>
      <c r="DC33" s="656"/>
      <c r="DD33" s="630">
        <v>4612912</v>
      </c>
      <c r="DE33" s="652"/>
      <c r="DF33" s="652"/>
      <c r="DG33" s="652"/>
      <c r="DH33" s="652"/>
      <c r="DI33" s="652"/>
      <c r="DJ33" s="652"/>
      <c r="DK33" s="653"/>
      <c r="DL33" s="630">
        <v>3075761</v>
      </c>
      <c r="DM33" s="652"/>
      <c r="DN33" s="652"/>
      <c r="DO33" s="652"/>
      <c r="DP33" s="652"/>
      <c r="DQ33" s="652"/>
      <c r="DR33" s="652"/>
      <c r="DS33" s="652"/>
      <c r="DT33" s="652"/>
      <c r="DU33" s="652"/>
      <c r="DV33" s="653"/>
      <c r="DW33" s="626">
        <v>41.5</v>
      </c>
      <c r="DX33" s="654"/>
      <c r="DY33" s="654"/>
      <c r="DZ33" s="654"/>
      <c r="EA33" s="654"/>
      <c r="EB33" s="654"/>
      <c r="EC33" s="655"/>
    </row>
    <row r="34" spans="2:133" ht="11.25" customHeight="1" x14ac:dyDescent="0.15">
      <c r="B34" s="618" t="s">
        <v>316</v>
      </c>
      <c r="C34" s="619"/>
      <c r="D34" s="619"/>
      <c r="E34" s="619"/>
      <c r="F34" s="619"/>
      <c r="G34" s="619"/>
      <c r="H34" s="619"/>
      <c r="I34" s="619"/>
      <c r="J34" s="619"/>
      <c r="K34" s="619"/>
      <c r="L34" s="619"/>
      <c r="M34" s="619"/>
      <c r="N34" s="619"/>
      <c r="O34" s="619"/>
      <c r="P34" s="619"/>
      <c r="Q34" s="620"/>
      <c r="R34" s="621">
        <v>675885</v>
      </c>
      <c r="S34" s="622"/>
      <c r="T34" s="622"/>
      <c r="U34" s="622"/>
      <c r="V34" s="622"/>
      <c r="W34" s="622"/>
      <c r="X34" s="622"/>
      <c r="Y34" s="623"/>
      <c r="Z34" s="624">
        <v>4.8</v>
      </c>
      <c r="AA34" s="624"/>
      <c r="AB34" s="624"/>
      <c r="AC34" s="624"/>
      <c r="AD34" s="625" t="s">
        <v>127</v>
      </c>
      <c r="AE34" s="625"/>
      <c r="AF34" s="625"/>
      <c r="AG34" s="625"/>
      <c r="AH34" s="625"/>
      <c r="AI34" s="625"/>
      <c r="AJ34" s="625"/>
      <c r="AK34" s="625"/>
      <c r="AL34" s="626" t="s">
        <v>127</v>
      </c>
      <c r="AM34" s="627"/>
      <c r="AN34" s="627"/>
      <c r="AO34" s="628"/>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8" t="s">
        <v>317</v>
      </c>
      <c r="CE34" s="619"/>
      <c r="CF34" s="619"/>
      <c r="CG34" s="619"/>
      <c r="CH34" s="619"/>
      <c r="CI34" s="619"/>
      <c r="CJ34" s="619"/>
      <c r="CK34" s="619"/>
      <c r="CL34" s="619"/>
      <c r="CM34" s="619"/>
      <c r="CN34" s="619"/>
      <c r="CO34" s="619"/>
      <c r="CP34" s="619"/>
      <c r="CQ34" s="620"/>
      <c r="CR34" s="621">
        <v>1530843</v>
      </c>
      <c r="CS34" s="622"/>
      <c r="CT34" s="622"/>
      <c r="CU34" s="622"/>
      <c r="CV34" s="622"/>
      <c r="CW34" s="622"/>
      <c r="CX34" s="622"/>
      <c r="CY34" s="623"/>
      <c r="CZ34" s="626">
        <v>11.1</v>
      </c>
      <c r="DA34" s="654"/>
      <c r="DB34" s="654"/>
      <c r="DC34" s="656"/>
      <c r="DD34" s="630">
        <v>992311</v>
      </c>
      <c r="DE34" s="622"/>
      <c r="DF34" s="622"/>
      <c r="DG34" s="622"/>
      <c r="DH34" s="622"/>
      <c r="DI34" s="622"/>
      <c r="DJ34" s="622"/>
      <c r="DK34" s="623"/>
      <c r="DL34" s="630">
        <v>809033</v>
      </c>
      <c r="DM34" s="622"/>
      <c r="DN34" s="622"/>
      <c r="DO34" s="622"/>
      <c r="DP34" s="622"/>
      <c r="DQ34" s="622"/>
      <c r="DR34" s="622"/>
      <c r="DS34" s="622"/>
      <c r="DT34" s="622"/>
      <c r="DU34" s="622"/>
      <c r="DV34" s="623"/>
      <c r="DW34" s="626">
        <v>10.9</v>
      </c>
      <c r="DX34" s="654"/>
      <c r="DY34" s="654"/>
      <c r="DZ34" s="654"/>
      <c r="EA34" s="654"/>
      <c r="EB34" s="654"/>
      <c r="EC34" s="655"/>
    </row>
    <row r="35" spans="2:133" ht="11.25" customHeight="1" x14ac:dyDescent="0.15">
      <c r="B35" s="618" t="s">
        <v>318</v>
      </c>
      <c r="C35" s="619"/>
      <c r="D35" s="619"/>
      <c r="E35" s="619"/>
      <c r="F35" s="619"/>
      <c r="G35" s="619"/>
      <c r="H35" s="619"/>
      <c r="I35" s="619"/>
      <c r="J35" s="619"/>
      <c r="K35" s="619"/>
      <c r="L35" s="619"/>
      <c r="M35" s="619"/>
      <c r="N35" s="619"/>
      <c r="O35" s="619"/>
      <c r="P35" s="619"/>
      <c r="Q35" s="620"/>
      <c r="R35" s="621">
        <v>55580</v>
      </c>
      <c r="S35" s="622"/>
      <c r="T35" s="622"/>
      <c r="U35" s="622"/>
      <c r="V35" s="622"/>
      <c r="W35" s="622"/>
      <c r="X35" s="622"/>
      <c r="Y35" s="623"/>
      <c r="Z35" s="624">
        <v>0.4</v>
      </c>
      <c r="AA35" s="624"/>
      <c r="AB35" s="624"/>
      <c r="AC35" s="624"/>
      <c r="AD35" s="625">
        <v>7707</v>
      </c>
      <c r="AE35" s="625"/>
      <c r="AF35" s="625"/>
      <c r="AG35" s="625"/>
      <c r="AH35" s="625"/>
      <c r="AI35" s="625"/>
      <c r="AJ35" s="625"/>
      <c r="AK35" s="625"/>
      <c r="AL35" s="626">
        <v>0.1</v>
      </c>
      <c r="AM35" s="627"/>
      <c r="AN35" s="627"/>
      <c r="AO35" s="628"/>
      <c r="AP35" s="216"/>
      <c r="AQ35" s="603" t="s">
        <v>319</v>
      </c>
      <c r="AR35" s="604"/>
      <c r="AS35" s="604"/>
      <c r="AT35" s="604"/>
      <c r="AU35" s="604"/>
      <c r="AV35" s="604"/>
      <c r="AW35" s="604"/>
      <c r="AX35" s="604"/>
      <c r="AY35" s="604"/>
      <c r="AZ35" s="604"/>
      <c r="BA35" s="604"/>
      <c r="BB35" s="604"/>
      <c r="BC35" s="604"/>
      <c r="BD35" s="604"/>
      <c r="BE35" s="604"/>
      <c r="BF35" s="605"/>
      <c r="BG35" s="603" t="s">
        <v>320</v>
      </c>
      <c r="BH35" s="604"/>
      <c r="BI35" s="604"/>
      <c r="BJ35" s="604"/>
      <c r="BK35" s="604"/>
      <c r="BL35" s="604"/>
      <c r="BM35" s="604"/>
      <c r="BN35" s="604"/>
      <c r="BO35" s="604"/>
      <c r="BP35" s="604"/>
      <c r="BQ35" s="604"/>
      <c r="BR35" s="604"/>
      <c r="BS35" s="604"/>
      <c r="BT35" s="604"/>
      <c r="BU35" s="604"/>
      <c r="BV35" s="604"/>
      <c r="BW35" s="604"/>
      <c r="BX35" s="604"/>
      <c r="BY35" s="604"/>
      <c r="BZ35" s="604"/>
      <c r="CA35" s="604"/>
      <c r="CB35" s="605"/>
      <c r="CD35" s="618" t="s">
        <v>321</v>
      </c>
      <c r="CE35" s="619"/>
      <c r="CF35" s="619"/>
      <c r="CG35" s="619"/>
      <c r="CH35" s="619"/>
      <c r="CI35" s="619"/>
      <c r="CJ35" s="619"/>
      <c r="CK35" s="619"/>
      <c r="CL35" s="619"/>
      <c r="CM35" s="619"/>
      <c r="CN35" s="619"/>
      <c r="CO35" s="619"/>
      <c r="CP35" s="619"/>
      <c r="CQ35" s="620"/>
      <c r="CR35" s="621">
        <v>91273</v>
      </c>
      <c r="CS35" s="652"/>
      <c r="CT35" s="652"/>
      <c r="CU35" s="652"/>
      <c r="CV35" s="652"/>
      <c r="CW35" s="652"/>
      <c r="CX35" s="652"/>
      <c r="CY35" s="653"/>
      <c r="CZ35" s="626">
        <v>0.7</v>
      </c>
      <c r="DA35" s="654"/>
      <c r="DB35" s="654"/>
      <c r="DC35" s="656"/>
      <c r="DD35" s="630">
        <v>67816</v>
      </c>
      <c r="DE35" s="652"/>
      <c r="DF35" s="652"/>
      <c r="DG35" s="652"/>
      <c r="DH35" s="652"/>
      <c r="DI35" s="652"/>
      <c r="DJ35" s="652"/>
      <c r="DK35" s="653"/>
      <c r="DL35" s="630">
        <v>29749</v>
      </c>
      <c r="DM35" s="652"/>
      <c r="DN35" s="652"/>
      <c r="DO35" s="652"/>
      <c r="DP35" s="652"/>
      <c r="DQ35" s="652"/>
      <c r="DR35" s="652"/>
      <c r="DS35" s="652"/>
      <c r="DT35" s="652"/>
      <c r="DU35" s="652"/>
      <c r="DV35" s="653"/>
      <c r="DW35" s="626">
        <v>0.4</v>
      </c>
      <c r="DX35" s="654"/>
      <c r="DY35" s="654"/>
      <c r="DZ35" s="654"/>
      <c r="EA35" s="654"/>
      <c r="EB35" s="654"/>
      <c r="EC35" s="655"/>
    </row>
    <row r="36" spans="2:133" ht="11.25" customHeight="1" x14ac:dyDescent="0.15">
      <c r="B36" s="618" t="s">
        <v>322</v>
      </c>
      <c r="C36" s="619"/>
      <c r="D36" s="619"/>
      <c r="E36" s="619"/>
      <c r="F36" s="619"/>
      <c r="G36" s="619"/>
      <c r="H36" s="619"/>
      <c r="I36" s="619"/>
      <c r="J36" s="619"/>
      <c r="K36" s="619"/>
      <c r="L36" s="619"/>
      <c r="M36" s="619"/>
      <c r="N36" s="619"/>
      <c r="O36" s="619"/>
      <c r="P36" s="619"/>
      <c r="Q36" s="620"/>
      <c r="R36" s="621">
        <v>512187</v>
      </c>
      <c r="S36" s="622"/>
      <c r="T36" s="622"/>
      <c r="U36" s="622"/>
      <c r="V36" s="622"/>
      <c r="W36" s="622"/>
      <c r="X36" s="622"/>
      <c r="Y36" s="623"/>
      <c r="Z36" s="624">
        <v>3.7</v>
      </c>
      <c r="AA36" s="624"/>
      <c r="AB36" s="624"/>
      <c r="AC36" s="624"/>
      <c r="AD36" s="625" t="s">
        <v>127</v>
      </c>
      <c r="AE36" s="625"/>
      <c r="AF36" s="625"/>
      <c r="AG36" s="625"/>
      <c r="AH36" s="625"/>
      <c r="AI36" s="625"/>
      <c r="AJ36" s="625"/>
      <c r="AK36" s="625"/>
      <c r="AL36" s="626" t="s">
        <v>127</v>
      </c>
      <c r="AM36" s="627"/>
      <c r="AN36" s="627"/>
      <c r="AO36" s="628"/>
      <c r="AP36" s="216"/>
      <c r="AQ36" s="683" t="s">
        <v>323</v>
      </c>
      <c r="AR36" s="684"/>
      <c r="AS36" s="684"/>
      <c r="AT36" s="684"/>
      <c r="AU36" s="684"/>
      <c r="AV36" s="684"/>
      <c r="AW36" s="684"/>
      <c r="AX36" s="684"/>
      <c r="AY36" s="685"/>
      <c r="AZ36" s="610">
        <v>2091840</v>
      </c>
      <c r="BA36" s="611"/>
      <c r="BB36" s="611"/>
      <c r="BC36" s="611"/>
      <c r="BD36" s="611"/>
      <c r="BE36" s="611"/>
      <c r="BF36" s="686"/>
      <c r="BG36" s="607" t="s">
        <v>324</v>
      </c>
      <c r="BH36" s="608"/>
      <c r="BI36" s="608"/>
      <c r="BJ36" s="608"/>
      <c r="BK36" s="608"/>
      <c r="BL36" s="608"/>
      <c r="BM36" s="608"/>
      <c r="BN36" s="608"/>
      <c r="BO36" s="608"/>
      <c r="BP36" s="608"/>
      <c r="BQ36" s="608"/>
      <c r="BR36" s="608"/>
      <c r="BS36" s="608"/>
      <c r="BT36" s="608"/>
      <c r="BU36" s="609"/>
      <c r="BV36" s="610">
        <v>6053</v>
      </c>
      <c r="BW36" s="611"/>
      <c r="BX36" s="611"/>
      <c r="BY36" s="611"/>
      <c r="BZ36" s="611"/>
      <c r="CA36" s="611"/>
      <c r="CB36" s="686"/>
      <c r="CD36" s="618" t="s">
        <v>325</v>
      </c>
      <c r="CE36" s="619"/>
      <c r="CF36" s="619"/>
      <c r="CG36" s="619"/>
      <c r="CH36" s="619"/>
      <c r="CI36" s="619"/>
      <c r="CJ36" s="619"/>
      <c r="CK36" s="619"/>
      <c r="CL36" s="619"/>
      <c r="CM36" s="619"/>
      <c r="CN36" s="619"/>
      <c r="CO36" s="619"/>
      <c r="CP36" s="619"/>
      <c r="CQ36" s="620"/>
      <c r="CR36" s="621">
        <v>2669333</v>
      </c>
      <c r="CS36" s="622"/>
      <c r="CT36" s="622"/>
      <c r="CU36" s="622"/>
      <c r="CV36" s="622"/>
      <c r="CW36" s="622"/>
      <c r="CX36" s="622"/>
      <c r="CY36" s="623"/>
      <c r="CZ36" s="626">
        <v>19.3</v>
      </c>
      <c r="DA36" s="654"/>
      <c r="DB36" s="654"/>
      <c r="DC36" s="656"/>
      <c r="DD36" s="630">
        <v>2043825</v>
      </c>
      <c r="DE36" s="622"/>
      <c r="DF36" s="622"/>
      <c r="DG36" s="622"/>
      <c r="DH36" s="622"/>
      <c r="DI36" s="622"/>
      <c r="DJ36" s="622"/>
      <c r="DK36" s="623"/>
      <c r="DL36" s="630">
        <v>1424052</v>
      </c>
      <c r="DM36" s="622"/>
      <c r="DN36" s="622"/>
      <c r="DO36" s="622"/>
      <c r="DP36" s="622"/>
      <c r="DQ36" s="622"/>
      <c r="DR36" s="622"/>
      <c r="DS36" s="622"/>
      <c r="DT36" s="622"/>
      <c r="DU36" s="622"/>
      <c r="DV36" s="623"/>
      <c r="DW36" s="626">
        <v>19.2</v>
      </c>
      <c r="DX36" s="654"/>
      <c r="DY36" s="654"/>
      <c r="DZ36" s="654"/>
      <c r="EA36" s="654"/>
      <c r="EB36" s="654"/>
      <c r="EC36" s="655"/>
    </row>
    <row r="37" spans="2:133" ht="11.25" customHeight="1" x14ac:dyDescent="0.15">
      <c r="B37" s="618" t="s">
        <v>326</v>
      </c>
      <c r="C37" s="619"/>
      <c r="D37" s="619"/>
      <c r="E37" s="619"/>
      <c r="F37" s="619"/>
      <c r="G37" s="619"/>
      <c r="H37" s="619"/>
      <c r="I37" s="619"/>
      <c r="J37" s="619"/>
      <c r="K37" s="619"/>
      <c r="L37" s="619"/>
      <c r="M37" s="619"/>
      <c r="N37" s="619"/>
      <c r="O37" s="619"/>
      <c r="P37" s="619"/>
      <c r="Q37" s="620"/>
      <c r="R37" s="621">
        <v>293818</v>
      </c>
      <c r="S37" s="622"/>
      <c r="T37" s="622"/>
      <c r="U37" s="622"/>
      <c r="V37" s="622"/>
      <c r="W37" s="622"/>
      <c r="X37" s="622"/>
      <c r="Y37" s="623"/>
      <c r="Z37" s="624">
        <v>2.1</v>
      </c>
      <c r="AA37" s="624"/>
      <c r="AB37" s="624"/>
      <c r="AC37" s="624"/>
      <c r="AD37" s="625" t="s">
        <v>127</v>
      </c>
      <c r="AE37" s="625"/>
      <c r="AF37" s="625"/>
      <c r="AG37" s="625"/>
      <c r="AH37" s="625"/>
      <c r="AI37" s="625"/>
      <c r="AJ37" s="625"/>
      <c r="AK37" s="625"/>
      <c r="AL37" s="626" t="s">
        <v>127</v>
      </c>
      <c r="AM37" s="627"/>
      <c r="AN37" s="627"/>
      <c r="AO37" s="628"/>
      <c r="AQ37" s="687" t="s">
        <v>327</v>
      </c>
      <c r="AR37" s="688"/>
      <c r="AS37" s="688"/>
      <c r="AT37" s="688"/>
      <c r="AU37" s="688"/>
      <c r="AV37" s="688"/>
      <c r="AW37" s="688"/>
      <c r="AX37" s="688"/>
      <c r="AY37" s="689"/>
      <c r="AZ37" s="621">
        <v>620000</v>
      </c>
      <c r="BA37" s="622"/>
      <c r="BB37" s="622"/>
      <c r="BC37" s="622"/>
      <c r="BD37" s="652"/>
      <c r="BE37" s="652"/>
      <c r="BF37" s="678"/>
      <c r="BG37" s="618" t="s">
        <v>328</v>
      </c>
      <c r="BH37" s="619"/>
      <c r="BI37" s="619"/>
      <c r="BJ37" s="619"/>
      <c r="BK37" s="619"/>
      <c r="BL37" s="619"/>
      <c r="BM37" s="619"/>
      <c r="BN37" s="619"/>
      <c r="BO37" s="619"/>
      <c r="BP37" s="619"/>
      <c r="BQ37" s="619"/>
      <c r="BR37" s="619"/>
      <c r="BS37" s="619"/>
      <c r="BT37" s="619"/>
      <c r="BU37" s="620"/>
      <c r="BV37" s="621">
        <v>-11372</v>
      </c>
      <c r="BW37" s="622"/>
      <c r="BX37" s="622"/>
      <c r="BY37" s="622"/>
      <c r="BZ37" s="622"/>
      <c r="CA37" s="622"/>
      <c r="CB37" s="631"/>
      <c r="CD37" s="618" t="s">
        <v>329</v>
      </c>
      <c r="CE37" s="619"/>
      <c r="CF37" s="619"/>
      <c r="CG37" s="619"/>
      <c r="CH37" s="619"/>
      <c r="CI37" s="619"/>
      <c r="CJ37" s="619"/>
      <c r="CK37" s="619"/>
      <c r="CL37" s="619"/>
      <c r="CM37" s="619"/>
      <c r="CN37" s="619"/>
      <c r="CO37" s="619"/>
      <c r="CP37" s="619"/>
      <c r="CQ37" s="620"/>
      <c r="CR37" s="621">
        <v>780983</v>
      </c>
      <c r="CS37" s="652"/>
      <c r="CT37" s="652"/>
      <c r="CU37" s="652"/>
      <c r="CV37" s="652"/>
      <c r="CW37" s="652"/>
      <c r="CX37" s="652"/>
      <c r="CY37" s="653"/>
      <c r="CZ37" s="626">
        <v>5.7</v>
      </c>
      <c r="DA37" s="654"/>
      <c r="DB37" s="654"/>
      <c r="DC37" s="656"/>
      <c r="DD37" s="630">
        <v>686083</v>
      </c>
      <c r="DE37" s="652"/>
      <c r="DF37" s="652"/>
      <c r="DG37" s="652"/>
      <c r="DH37" s="652"/>
      <c r="DI37" s="652"/>
      <c r="DJ37" s="652"/>
      <c r="DK37" s="653"/>
      <c r="DL37" s="630">
        <v>671500</v>
      </c>
      <c r="DM37" s="652"/>
      <c r="DN37" s="652"/>
      <c r="DO37" s="652"/>
      <c r="DP37" s="652"/>
      <c r="DQ37" s="652"/>
      <c r="DR37" s="652"/>
      <c r="DS37" s="652"/>
      <c r="DT37" s="652"/>
      <c r="DU37" s="652"/>
      <c r="DV37" s="653"/>
      <c r="DW37" s="626">
        <v>9.1</v>
      </c>
      <c r="DX37" s="654"/>
      <c r="DY37" s="654"/>
      <c r="DZ37" s="654"/>
      <c r="EA37" s="654"/>
      <c r="EB37" s="654"/>
      <c r="EC37" s="655"/>
    </row>
    <row r="38" spans="2:133" ht="11.25" customHeight="1" x14ac:dyDescent="0.15">
      <c r="B38" s="618" t="s">
        <v>330</v>
      </c>
      <c r="C38" s="619"/>
      <c r="D38" s="619"/>
      <c r="E38" s="619"/>
      <c r="F38" s="619"/>
      <c r="G38" s="619"/>
      <c r="H38" s="619"/>
      <c r="I38" s="619"/>
      <c r="J38" s="619"/>
      <c r="K38" s="619"/>
      <c r="L38" s="619"/>
      <c r="M38" s="619"/>
      <c r="N38" s="619"/>
      <c r="O38" s="619"/>
      <c r="P38" s="619"/>
      <c r="Q38" s="620"/>
      <c r="R38" s="621">
        <v>240383</v>
      </c>
      <c r="S38" s="622"/>
      <c r="T38" s="622"/>
      <c r="U38" s="622"/>
      <c r="V38" s="622"/>
      <c r="W38" s="622"/>
      <c r="X38" s="622"/>
      <c r="Y38" s="623"/>
      <c r="Z38" s="624">
        <v>1.7</v>
      </c>
      <c r="AA38" s="624"/>
      <c r="AB38" s="624"/>
      <c r="AC38" s="624"/>
      <c r="AD38" s="625" t="s">
        <v>127</v>
      </c>
      <c r="AE38" s="625"/>
      <c r="AF38" s="625"/>
      <c r="AG38" s="625"/>
      <c r="AH38" s="625"/>
      <c r="AI38" s="625"/>
      <c r="AJ38" s="625"/>
      <c r="AK38" s="625"/>
      <c r="AL38" s="626" t="s">
        <v>127</v>
      </c>
      <c r="AM38" s="627"/>
      <c r="AN38" s="627"/>
      <c r="AO38" s="628"/>
      <c r="AQ38" s="687" t="s">
        <v>331</v>
      </c>
      <c r="AR38" s="688"/>
      <c r="AS38" s="688"/>
      <c r="AT38" s="688"/>
      <c r="AU38" s="688"/>
      <c r="AV38" s="688"/>
      <c r="AW38" s="688"/>
      <c r="AX38" s="688"/>
      <c r="AY38" s="689"/>
      <c r="AZ38" s="621">
        <v>282154</v>
      </c>
      <c r="BA38" s="622"/>
      <c r="BB38" s="622"/>
      <c r="BC38" s="622"/>
      <c r="BD38" s="652"/>
      <c r="BE38" s="652"/>
      <c r="BF38" s="678"/>
      <c r="BG38" s="618" t="s">
        <v>332</v>
      </c>
      <c r="BH38" s="619"/>
      <c r="BI38" s="619"/>
      <c r="BJ38" s="619"/>
      <c r="BK38" s="619"/>
      <c r="BL38" s="619"/>
      <c r="BM38" s="619"/>
      <c r="BN38" s="619"/>
      <c r="BO38" s="619"/>
      <c r="BP38" s="619"/>
      <c r="BQ38" s="619"/>
      <c r="BR38" s="619"/>
      <c r="BS38" s="619"/>
      <c r="BT38" s="619"/>
      <c r="BU38" s="620"/>
      <c r="BV38" s="621">
        <v>2844</v>
      </c>
      <c r="BW38" s="622"/>
      <c r="BX38" s="622"/>
      <c r="BY38" s="622"/>
      <c r="BZ38" s="622"/>
      <c r="CA38" s="622"/>
      <c r="CB38" s="631"/>
      <c r="CD38" s="618" t="s">
        <v>333</v>
      </c>
      <c r="CE38" s="619"/>
      <c r="CF38" s="619"/>
      <c r="CG38" s="619"/>
      <c r="CH38" s="619"/>
      <c r="CI38" s="619"/>
      <c r="CJ38" s="619"/>
      <c r="CK38" s="619"/>
      <c r="CL38" s="619"/>
      <c r="CM38" s="619"/>
      <c r="CN38" s="619"/>
      <c r="CO38" s="619"/>
      <c r="CP38" s="619"/>
      <c r="CQ38" s="620"/>
      <c r="CR38" s="621">
        <v>1186386</v>
      </c>
      <c r="CS38" s="622"/>
      <c r="CT38" s="622"/>
      <c r="CU38" s="622"/>
      <c r="CV38" s="622"/>
      <c r="CW38" s="622"/>
      <c r="CX38" s="622"/>
      <c r="CY38" s="623"/>
      <c r="CZ38" s="626">
        <v>8.6</v>
      </c>
      <c r="DA38" s="654"/>
      <c r="DB38" s="654"/>
      <c r="DC38" s="656"/>
      <c r="DD38" s="630">
        <v>1005252</v>
      </c>
      <c r="DE38" s="622"/>
      <c r="DF38" s="622"/>
      <c r="DG38" s="622"/>
      <c r="DH38" s="622"/>
      <c r="DI38" s="622"/>
      <c r="DJ38" s="622"/>
      <c r="DK38" s="623"/>
      <c r="DL38" s="630">
        <v>812927</v>
      </c>
      <c r="DM38" s="622"/>
      <c r="DN38" s="622"/>
      <c r="DO38" s="622"/>
      <c r="DP38" s="622"/>
      <c r="DQ38" s="622"/>
      <c r="DR38" s="622"/>
      <c r="DS38" s="622"/>
      <c r="DT38" s="622"/>
      <c r="DU38" s="622"/>
      <c r="DV38" s="623"/>
      <c r="DW38" s="626">
        <v>11</v>
      </c>
      <c r="DX38" s="654"/>
      <c r="DY38" s="654"/>
      <c r="DZ38" s="654"/>
      <c r="EA38" s="654"/>
      <c r="EB38" s="654"/>
      <c r="EC38" s="655"/>
    </row>
    <row r="39" spans="2:133" ht="11.25" customHeight="1" x14ac:dyDescent="0.15">
      <c r="B39" s="618" t="s">
        <v>334</v>
      </c>
      <c r="C39" s="619"/>
      <c r="D39" s="619"/>
      <c r="E39" s="619"/>
      <c r="F39" s="619"/>
      <c r="G39" s="619"/>
      <c r="H39" s="619"/>
      <c r="I39" s="619"/>
      <c r="J39" s="619"/>
      <c r="K39" s="619"/>
      <c r="L39" s="619"/>
      <c r="M39" s="619"/>
      <c r="N39" s="619"/>
      <c r="O39" s="619"/>
      <c r="P39" s="619"/>
      <c r="Q39" s="620"/>
      <c r="R39" s="621">
        <v>524636</v>
      </c>
      <c r="S39" s="622"/>
      <c r="T39" s="622"/>
      <c r="U39" s="622"/>
      <c r="V39" s="622"/>
      <c r="W39" s="622"/>
      <c r="X39" s="622"/>
      <c r="Y39" s="623"/>
      <c r="Z39" s="624">
        <v>3.7</v>
      </c>
      <c r="AA39" s="624"/>
      <c r="AB39" s="624"/>
      <c r="AC39" s="624"/>
      <c r="AD39" s="625">
        <v>11765</v>
      </c>
      <c r="AE39" s="625"/>
      <c r="AF39" s="625"/>
      <c r="AG39" s="625"/>
      <c r="AH39" s="625"/>
      <c r="AI39" s="625"/>
      <c r="AJ39" s="625"/>
      <c r="AK39" s="625"/>
      <c r="AL39" s="626">
        <v>0.2</v>
      </c>
      <c r="AM39" s="627"/>
      <c r="AN39" s="627"/>
      <c r="AO39" s="628"/>
      <c r="AQ39" s="687" t="s">
        <v>335</v>
      </c>
      <c r="AR39" s="688"/>
      <c r="AS39" s="688"/>
      <c r="AT39" s="688"/>
      <c r="AU39" s="688"/>
      <c r="AV39" s="688"/>
      <c r="AW39" s="688"/>
      <c r="AX39" s="688"/>
      <c r="AY39" s="689"/>
      <c r="AZ39" s="621">
        <v>5310</v>
      </c>
      <c r="BA39" s="622"/>
      <c r="BB39" s="622"/>
      <c r="BC39" s="622"/>
      <c r="BD39" s="652"/>
      <c r="BE39" s="652"/>
      <c r="BF39" s="678"/>
      <c r="BG39" s="618" t="s">
        <v>336</v>
      </c>
      <c r="BH39" s="619"/>
      <c r="BI39" s="619"/>
      <c r="BJ39" s="619"/>
      <c r="BK39" s="619"/>
      <c r="BL39" s="619"/>
      <c r="BM39" s="619"/>
      <c r="BN39" s="619"/>
      <c r="BO39" s="619"/>
      <c r="BP39" s="619"/>
      <c r="BQ39" s="619"/>
      <c r="BR39" s="619"/>
      <c r="BS39" s="619"/>
      <c r="BT39" s="619"/>
      <c r="BU39" s="620"/>
      <c r="BV39" s="621">
        <v>4246</v>
      </c>
      <c r="BW39" s="622"/>
      <c r="BX39" s="622"/>
      <c r="BY39" s="622"/>
      <c r="BZ39" s="622"/>
      <c r="CA39" s="622"/>
      <c r="CB39" s="631"/>
      <c r="CD39" s="618" t="s">
        <v>337</v>
      </c>
      <c r="CE39" s="619"/>
      <c r="CF39" s="619"/>
      <c r="CG39" s="619"/>
      <c r="CH39" s="619"/>
      <c r="CI39" s="619"/>
      <c r="CJ39" s="619"/>
      <c r="CK39" s="619"/>
      <c r="CL39" s="619"/>
      <c r="CM39" s="619"/>
      <c r="CN39" s="619"/>
      <c r="CO39" s="619"/>
      <c r="CP39" s="619"/>
      <c r="CQ39" s="620"/>
      <c r="CR39" s="621">
        <v>788130</v>
      </c>
      <c r="CS39" s="652"/>
      <c r="CT39" s="652"/>
      <c r="CU39" s="652"/>
      <c r="CV39" s="652"/>
      <c r="CW39" s="652"/>
      <c r="CX39" s="652"/>
      <c r="CY39" s="653"/>
      <c r="CZ39" s="626">
        <v>5.7</v>
      </c>
      <c r="DA39" s="654"/>
      <c r="DB39" s="654"/>
      <c r="DC39" s="656"/>
      <c r="DD39" s="630">
        <v>503708</v>
      </c>
      <c r="DE39" s="652"/>
      <c r="DF39" s="652"/>
      <c r="DG39" s="652"/>
      <c r="DH39" s="652"/>
      <c r="DI39" s="652"/>
      <c r="DJ39" s="652"/>
      <c r="DK39" s="653"/>
      <c r="DL39" s="630" t="s">
        <v>127</v>
      </c>
      <c r="DM39" s="652"/>
      <c r="DN39" s="652"/>
      <c r="DO39" s="652"/>
      <c r="DP39" s="652"/>
      <c r="DQ39" s="652"/>
      <c r="DR39" s="652"/>
      <c r="DS39" s="652"/>
      <c r="DT39" s="652"/>
      <c r="DU39" s="652"/>
      <c r="DV39" s="653"/>
      <c r="DW39" s="626" t="s">
        <v>127</v>
      </c>
      <c r="DX39" s="654"/>
      <c r="DY39" s="654"/>
      <c r="DZ39" s="654"/>
      <c r="EA39" s="654"/>
      <c r="EB39" s="654"/>
      <c r="EC39" s="655"/>
    </row>
    <row r="40" spans="2:133" ht="11.25" customHeight="1" x14ac:dyDescent="0.15">
      <c r="B40" s="618" t="s">
        <v>338</v>
      </c>
      <c r="C40" s="619"/>
      <c r="D40" s="619"/>
      <c r="E40" s="619"/>
      <c r="F40" s="619"/>
      <c r="G40" s="619"/>
      <c r="H40" s="619"/>
      <c r="I40" s="619"/>
      <c r="J40" s="619"/>
      <c r="K40" s="619"/>
      <c r="L40" s="619"/>
      <c r="M40" s="619"/>
      <c r="N40" s="619"/>
      <c r="O40" s="619"/>
      <c r="P40" s="619"/>
      <c r="Q40" s="620"/>
      <c r="R40" s="621">
        <v>1660950</v>
      </c>
      <c r="S40" s="622"/>
      <c r="T40" s="622"/>
      <c r="U40" s="622"/>
      <c r="V40" s="622"/>
      <c r="W40" s="622"/>
      <c r="X40" s="622"/>
      <c r="Y40" s="623"/>
      <c r="Z40" s="624">
        <v>11.9</v>
      </c>
      <c r="AA40" s="624"/>
      <c r="AB40" s="624"/>
      <c r="AC40" s="624"/>
      <c r="AD40" s="625" t="s">
        <v>127</v>
      </c>
      <c r="AE40" s="625"/>
      <c r="AF40" s="625"/>
      <c r="AG40" s="625"/>
      <c r="AH40" s="625"/>
      <c r="AI40" s="625"/>
      <c r="AJ40" s="625"/>
      <c r="AK40" s="625"/>
      <c r="AL40" s="626" t="s">
        <v>127</v>
      </c>
      <c r="AM40" s="627"/>
      <c r="AN40" s="627"/>
      <c r="AO40" s="628"/>
      <c r="AQ40" s="687" t="s">
        <v>339</v>
      </c>
      <c r="AR40" s="688"/>
      <c r="AS40" s="688"/>
      <c r="AT40" s="688"/>
      <c r="AU40" s="688"/>
      <c r="AV40" s="688"/>
      <c r="AW40" s="688"/>
      <c r="AX40" s="688"/>
      <c r="AY40" s="689"/>
      <c r="AZ40" s="621">
        <v>3300</v>
      </c>
      <c r="BA40" s="622"/>
      <c r="BB40" s="622"/>
      <c r="BC40" s="622"/>
      <c r="BD40" s="652"/>
      <c r="BE40" s="652"/>
      <c r="BF40" s="678"/>
      <c r="BG40" s="667" t="s">
        <v>340</v>
      </c>
      <c r="BH40" s="668"/>
      <c r="BI40" s="668"/>
      <c r="BJ40" s="668"/>
      <c r="BK40" s="668"/>
      <c r="BL40" s="360"/>
      <c r="BM40" s="619" t="s">
        <v>341</v>
      </c>
      <c r="BN40" s="619"/>
      <c r="BO40" s="619"/>
      <c r="BP40" s="619"/>
      <c r="BQ40" s="619"/>
      <c r="BR40" s="619"/>
      <c r="BS40" s="619"/>
      <c r="BT40" s="619"/>
      <c r="BU40" s="620"/>
      <c r="BV40" s="621">
        <v>94</v>
      </c>
      <c r="BW40" s="622"/>
      <c r="BX40" s="622"/>
      <c r="BY40" s="622"/>
      <c r="BZ40" s="622"/>
      <c r="CA40" s="622"/>
      <c r="CB40" s="631"/>
      <c r="CD40" s="618" t="s">
        <v>342</v>
      </c>
      <c r="CE40" s="619"/>
      <c r="CF40" s="619"/>
      <c r="CG40" s="619"/>
      <c r="CH40" s="619"/>
      <c r="CI40" s="619"/>
      <c r="CJ40" s="619"/>
      <c r="CK40" s="619"/>
      <c r="CL40" s="619"/>
      <c r="CM40" s="619"/>
      <c r="CN40" s="619"/>
      <c r="CO40" s="619"/>
      <c r="CP40" s="619"/>
      <c r="CQ40" s="620"/>
      <c r="CR40" s="621">
        <v>250000</v>
      </c>
      <c r="CS40" s="622"/>
      <c r="CT40" s="622"/>
      <c r="CU40" s="622"/>
      <c r="CV40" s="622"/>
      <c r="CW40" s="622"/>
      <c r="CX40" s="622"/>
      <c r="CY40" s="623"/>
      <c r="CZ40" s="626">
        <v>1.8</v>
      </c>
      <c r="DA40" s="654"/>
      <c r="DB40" s="654"/>
      <c r="DC40" s="656"/>
      <c r="DD40" s="630" t="s">
        <v>127</v>
      </c>
      <c r="DE40" s="622"/>
      <c r="DF40" s="622"/>
      <c r="DG40" s="622"/>
      <c r="DH40" s="622"/>
      <c r="DI40" s="622"/>
      <c r="DJ40" s="622"/>
      <c r="DK40" s="623"/>
      <c r="DL40" s="630" t="s">
        <v>127</v>
      </c>
      <c r="DM40" s="622"/>
      <c r="DN40" s="622"/>
      <c r="DO40" s="622"/>
      <c r="DP40" s="622"/>
      <c r="DQ40" s="622"/>
      <c r="DR40" s="622"/>
      <c r="DS40" s="622"/>
      <c r="DT40" s="622"/>
      <c r="DU40" s="622"/>
      <c r="DV40" s="623"/>
      <c r="DW40" s="626" t="s">
        <v>127</v>
      </c>
      <c r="DX40" s="654"/>
      <c r="DY40" s="654"/>
      <c r="DZ40" s="654"/>
      <c r="EA40" s="654"/>
      <c r="EB40" s="654"/>
      <c r="EC40" s="655"/>
    </row>
    <row r="41" spans="2:133" ht="11.25" customHeight="1" x14ac:dyDescent="0.15">
      <c r="B41" s="618" t="s">
        <v>343</v>
      </c>
      <c r="C41" s="619"/>
      <c r="D41" s="619"/>
      <c r="E41" s="619"/>
      <c r="F41" s="619"/>
      <c r="G41" s="619"/>
      <c r="H41" s="619"/>
      <c r="I41" s="619"/>
      <c r="J41" s="619"/>
      <c r="K41" s="619"/>
      <c r="L41" s="619"/>
      <c r="M41" s="619"/>
      <c r="N41" s="619"/>
      <c r="O41" s="619"/>
      <c r="P41" s="619"/>
      <c r="Q41" s="620"/>
      <c r="R41" s="621" t="s">
        <v>127</v>
      </c>
      <c r="S41" s="622"/>
      <c r="T41" s="622"/>
      <c r="U41" s="622"/>
      <c r="V41" s="622"/>
      <c r="W41" s="622"/>
      <c r="X41" s="622"/>
      <c r="Y41" s="623"/>
      <c r="Z41" s="624" t="s">
        <v>127</v>
      </c>
      <c r="AA41" s="624"/>
      <c r="AB41" s="624"/>
      <c r="AC41" s="624"/>
      <c r="AD41" s="625" t="s">
        <v>127</v>
      </c>
      <c r="AE41" s="625"/>
      <c r="AF41" s="625"/>
      <c r="AG41" s="625"/>
      <c r="AH41" s="625"/>
      <c r="AI41" s="625"/>
      <c r="AJ41" s="625"/>
      <c r="AK41" s="625"/>
      <c r="AL41" s="626" t="s">
        <v>127</v>
      </c>
      <c r="AM41" s="627"/>
      <c r="AN41" s="627"/>
      <c r="AO41" s="628"/>
      <c r="AQ41" s="687" t="s">
        <v>344</v>
      </c>
      <c r="AR41" s="688"/>
      <c r="AS41" s="688"/>
      <c r="AT41" s="688"/>
      <c r="AU41" s="688"/>
      <c r="AV41" s="688"/>
      <c r="AW41" s="688"/>
      <c r="AX41" s="688"/>
      <c r="AY41" s="689"/>
      <c r="AZ41" s="621">
        <v>155885</v>
      </c>
      <c r="BA41" s="622"/>
      <c r="BB41" s="622"/>
      <c r="BC41" s="622"/>
      <c r="BD41" s="652"/>
      <c r="BE41" s="652"/>
      <c r="BF41" s="678"/>
      <c r="BG41" s="667"/>
      <c r="BH41" s="668"/>
      <c r="BI41" s="668"/>
      <c r="BJ41" s="668"/>
      <c r="BK41" s="668"/>
      <c r="BL41" s="360"/>
      <c r="BM41" s="619" t="s">
        <v>345</v>
      </c>
      <c r="BN41" s="619"/>
      <c r="BO41" s="619"/>
      <c r="BP41" s="619"/>
      <c r="BQ41" s="619"/>
      <c r="BR41" s="619"/>
      <c r="BS41" s="619"/>
      <c r="BT41" s="619"/>
      <c r="BU41" s="620"/>
      <c r="BV41" s="621" t="s">
        <v>127</v>
      </c>
      <c r="BW41" s="622"/>
      <c r="BX41" s="622"/>
      <c r="BY41" s="622"/>
      <c r="BZ41" s="622"/>
      <c r="CA41" s="622"/>
      <c r="CB41" s="631"/>
      <c r="CD41" s="618" t="s">
        <v>346</v>
      </c>
      <c r="CE41" s="619"/>
      <c r="CF41" s="619"/>
      <c r="CG41" s="619"/>
      <c r="CH41" s="619"/>
      <c r="CI41" s="619"/>
      <c r="CJ41" s="619"/>
      <c r="CK41" s="619"/>
      <c r="CL41" s="619"/>
      <c r="CM41" s="619"/>
      <c r="CN41" s="619"/>
      <c r="CO41" s="619"/>
      <c r="CP41" s="619"/>
      <c r="CQ41" s="620"/>
      <c r="CR41" s="621" t="s">
        <v>127</v>
      </c>
      <c r="CS41" s="652"/>
      <c r="CT41" s="652"/>
      <c r="CU41" s="652"/>
      <c r="CV41" s="652"/>
      <c r="CW41" s="652"/>
      <c r="CX41" s="652"/>
      <c r="CY41" s="653"/>
      <c r="CZ41" s="626" t="s">
        <v>127</v>
      </c>
      <c r="DA41" s="654"/>
      <c r="DB41" s="654"/>
      <c r="DC41" s="656"/>
      <c r="DD41" s="630" t="s">
        <v>127</v>
      </c>
      <c r="DE41" s="652"/>
      <c r="DF41" s="652"/>
      <c r="DG41" s="652"/>
      <c r="DH41" s="652"/>
      <c r="DI41" s="652"/>
      <c r="DJ41" s="652"/>
      <c r="DK41" s="653"/>
      <c r="DL41" s="696"/>
      <c r="DM41" s="697"/>
      <c r="DN41" s="697"/>
      <c r="DO41" s="697"/>
      <c r="DP41" s="697"/>
      <c r="DQ41" s="697"/>
      <c r="DR41" s="697"/>
      <c r="DS41" s="697"/>
      <c r="DT41" s="697"/>
      <c r="DU41" s="697"/>
      <c r="DV41" s="698"/>
      <c r="DW41" s="690"/>
      <c r="DX41" s="691"/>
      <c r="DY41" s="691"/>
      <c r="DZ41" s="691"/>
      <c r="EA41" s="691"/>
      <c r="EB41" s="691"/>
      <c r="EC41" s="692"/>
    </row>
    <row r="42" spans="2:133" ht="11.25" customHeight="1" x14ac:dyDescent="0.15">
      <c r="B42" s="618" t="s">
        <v>347</v>
      </c>
      <c r="C42" s="619"/>
      <c r="D42" s="619"/>
      <c r="E42" s="619"/>
      <c r="F42" s="619"/>
      <c r="G42" s="619"/>
      <c r="H42" s="619"/>
      <c r="I42" s="619"/>
      <c r="J42" s="619"/>
      <c r="K42" s="619"/>
      <c r="L42" s="619"/>
      <c r="M42" s="619"/>
      <c r="N42" s="619"/>
      <c r="O42" s="619"/>
      <c r="P42" s="619"/>
      <c r="Q42" s="620"/>
      <c r="R42" s="621" t="s">
        <v>127</v>
      </c>
      <c r="S42" s="622"/>
      <c r="T42" s="622"/>
      <c r="U42" s="622"/>
      <c r="V42" s="622"/>
      <c r="W42" s="622"/>
      <c r="X42" s="622"/>
      <c r="Y42" s="623"/>
      <c r="Z42" s="624" t="s">
        <v>127</v>
      </c>
      <c r="AA42" s="624"/>
      <c r="AB42" s="624"/>
      <c r="AC42" s="624"/>
      <c r="AD42" s="625" t="s">
        <v>127</v>
      </c>
      <c r="AE42" s="625"/>
      <c r="AF42" s="625"/>
      <c r="AG42" s="625"/>
      <c r="AH42" s="625"/>
      <c r="AI42" s="625"/>
      <c r="AJ42" s="625"/>
      <c r="AK42" s="625"/>
      <c r="AL42" s="626" t="s">
        <v>127</v>
      </c>
      <c r="AM42" s="627"/>
      <c r="AN42" s="627"/>
      <c r="AO42" s="628"/>
      <c r="AQ42" s="693" t="s">
        <v>348</v>
      </c>
      <c r="AR42" s="694"/>
      <c r="AS42" s="694"/>
      <c r="AT42" s="694"/>
      <c r="AU42" s="694"/>
      <c r="AV42" s="694"/>
      <c r="AW42" s="694"/>
      <c r="AX42" s="694"/>
      <c r="AY42" s="695"/>
      <c r="AZ42" s="699">
        <v>1025191</v>
      </c>
      <c r="BA42" s="700"/>
      <c r="BB42" s="700"/>
      <c r="BC42" s="700"/>
      <c r="BD42" s="680"/>
      <c r="BE42" s="680"/>
      <c r="BF42" s="682"/>
      <c r="BG42" s="669"/>
      <c r="BH42" s="670"/>
      <c r="BI42" s="670"/>
      <c r="BJ42" s="670"/>
      <c r="BK42" s="670"/>
      <c r="BL42" s="357"/>
      <c r="BM42" s="643" t="s">
        <v>349</v>
      </c>
      <c r="BN42" s="643"/>
      <c r="BO42" s="643"/>
      <c r="BP42" s="643"/>
      <c r="BQ42" s="643"/>
      <c r="BR42" s="643"/>
      <c r="BS42" s="643"/>
      <c r="BT42" s="643"/>
      <c r="BU42" s="644"/>
      <c r="BV42" s="699">
        <v>385</v>
      </c>
      <c r="BW42" s="700"/>
      <c r="BX42" s="700"/>
      <c r="BY42" s="700"/>
      <c r="BZ42" s="700"/>
      <c r="CA42" s="700"/>
      <c r="CB42" s="706"/>
      <c r="CD42" s="618" t="s">
        <v>350</v>
      </c>
      <c r="CE42" s="619"/>
      <c r="CF42" s="619"/>
      <c r="CG42" s="619"/>
      <c r="CH42" s="619"/>
      <c r="CI42" s="619"/>
      <c r="CJ42" s="619"/>
      <c r="CK42" s="619"/>
      <c r="CL42" s="619"/>
      <c r="CM42" s="619"/>
      <c r="CN42" s="619"/>
      <c r="CO42" s="619"/>
      <c r="CP42" s="619"/>
      <c r="CQ42" s="620"/>
      <c r="CR42" s="621">
        <v>1693989</v>
      </c>
      <c r="CS42" s="652"/>
      <c r="CT42" s="652"/>
      <c r="CU42" s="652"/>
      <c r="CV42" s="652"/>
      <c r="CW42" s="652"/>
      <c r="CX42" s="652"/>
      <c r="CY42" s="653"/>
      <c r="CZ42" s="626">
        <v>12.3</v>
      </c>
      <c r="DA42" s="654"/>
      <c r="DB42" s="654"/>
      <c r="DC42" s="656"/>
      <c r="DD42" s="630">
        <v>151680</v>
      </c>
      <c r="DE42" s="652"/>
      <c r="DF42" s="652"/>
      <c r="DG42" s="652"/>
      <c r="DH42" s="652"/>
      <c r="DI42" s="652"/>
      <c r="DJ42" s="652"/>
      <c r="DK42" s="653"/>
      <c r="DL42" s="696"/>
      <c r="DM42" s="697"/>
      <c r="DN42" s="697"/>
      <c r="DO42" s="697"/>
      <c r="DP42" s="697"/>
      <c r="DQ42" s="697"/>
      <c r="DR42" s="697"/>
      <c r="DS42" s="697"/>
      <c r="DT42" s="697"/>
      <c r="DU42" s="697"/>
      <c r="DV42" s="698"/>
      <c r="DW42" s="690"/>
      <c r="DX42" s="691"/>
      <c r="DY42" s="691"/>
      <c r="DZ42" s="691"/>
      <c r="EA42" s="691"/>
      <c r="EB42" s="691"/>
      <c r="EC42" s="692"/>
    </row>
    <row r="43" spans="2:133" ht="11.25" customHeight="1" x14ac:dyDescent="0.15">
      <c r="B43" s="618" t="s">
        <v>351</v>
      </c>
      <c r="C43" s="619"/>
      <c r="D43" s="619"/>
      <c r="E43" s="619"/>
      <c r="F43" s="619"/>
      <c r="G43" s="619"/>
      <c r="H43" s="619"/>
      <c r="I43" s="619"/>
      <c r="J43" s="619"/>
      <c r="K43" s="619"/>
      <c r="L43" s="619"/>
      <c r="M43" s="619"/>
      <c r="N43" s="619"/>
      <c r="O43" s="619"/>
      <c r="P43" s="619"/>
      <c r="Q43" s="620"/>
      <c r="R43" s="621">
        <v>274950</v>
      </c>
      <c r="S43" s="622"/>
      <c r="T43" s="622"/>
      <c r="U43" s="622"/>
      <c r="V43" s="622"/>
      <c r="W43" s="622"/>
      <c r="X43" s="622"/>
      <c r="Y43" s="623"/>
      <c r="Z43" s="624">
        <v>2</v>
      </c>
      <c r="AA43" s="624"/>
      <c r="AB43" s="624"/>
      <c r="AC43" s="624"/>
      <c r="AD43" s="625" t="s">
        <v>127</v>
      </c>
      <c r="AE43" s="625"/>
      <c r="AF43" s="625"/>
      <c r="AG43" s="625"/>
      <c r="AH43" s="625"/>
      <c r="AI43" s="625"/>
      <c r="AJ43" s="625"/>
      <c r="AK43" s="625"/>
      <c r="AL43" s="626" t="s">
        <v>127</v>
      </c>
      <c r="AM43" s="627"/>
      <c r="AN43" s="627"/>
      <c r="AO43" s="628"/>
      <c r="CD43" s="618" t="s">
        <v>352</v>
      </c>
      <c r="CE43" s="619"/>
      <c r="CF43" s="619"/>
      <c r="CG43" s="619"/>
      <c r="CH43" s="619"/>
      <c r="CI43" s="619"/>
      <c r="CJ43" s="619"/>
      <c r="CK43" s="619"/>
      <c r="CL43" s="619"/>
      <c r="CM43" s="619"/>
      <c r="CN43" s="619"/>
      <c r="CO43" s="619"/>
      <c r="CP43" s="619"/>
      <c r="CQ43" s="620"/>
      <c r="CR43" s="621">
        <v>23218</v>
      </c>
      <c r="CS43" s="652"/>
      <c r="CT43" s="652"/>
      <c r="CU43" s="652"/>
      <c r="CV43" s="652"/>
      <c r="CW43" s="652"/>
      <c r="CX43" s="652"/>
      <c r="CY43" s="653"/>
      <c r="CZ43" s="626">
        <v>0.2</v>
      </c>
      <c r="DA43" s="654"/>
      <c r="DB43" s="654"/>
      <c r="DC43" s="656"/>
      <c r="DD43" s="630">
        <v>23218</v>
      </c>
      <c r="DE43" s="652"/>
      <c r="DF43" s="652"/>
      <c r="DG43" s="652"/>
      <c r="DH43" s="652"/>
      <c r="DI43" s="652"/>
      <c r="DJ43" s="652"/>
      <c r="DK43" s="653"/>
      <c r="DL43" s="696"/>
      <c r="DM43" s="697"/>
      <c r="DN43" s="697"/>
      <c r="DO43" s="697"/>
      <c r="DP43" s="697"/>
      <c r="DQ43" s="697"/>
      <c r="DR43" s="697"/>
      <c r="DS43" s="697"/>
      <c r="DT43" s="697"/>
      <c r="DU43" s="697"/>
      <c r="DV43" s="698"/>
      <c r="DW43" s="690"/>
      <c r="DX43" s="691"/>
      <c r="DY43" s="691"/>
      <c r="DZ43" s="691"/>
      <c r="EA43" s="691"/>
      <c r="EB43" s="691"/>
      <c r="EC43" s="692"/>
    </row>
    <row r="44" spans="2:133" ht="11.25" customHeight="1" x14ac:dyDescent="0.15">
      <c r="B44" s="642" t="s">
        <v>353</v>
      </c>
      <c r="C44" s="643"/>
      <c r="D44" s="643"/>
      <c r="E44" s="643"/>
      <c r="F44" s="643"/>
      <c r="G44" s="643"/>
      <c r="H44" s="643"/>
      <c r="I44" s="643"/>
      <c r="J44" s="643"/>
      <c r="K44" s="643"/>
      <c r="L44" s="643"/>
      <c r="M44" s="643"/>
      <c r="N44" s="643"/>
      <c r="O44" s="643"/>
      <c r="P44" s="643"/>
      <c r="Q44" s="644"/>
      <c r="R44" s="699">
        <v>14001156</v>
      </c>
      <c r="S44" s="700"/>
      <c r="T44" s="700"/>
      <c r="U44" s="700"/>
      <c r="V44" s="700"/>
      <c r="W44" s="700"/>
      <c r="X44" s="700"/>
      <c r="Y44" s="701"/>
      <c r="Z44" s="702">
        <v>100</v>
      </c>
      <c r="AA44" s="702"/>
      <c r="AB44" s="702"/>
      <c r="AC44" s="702"/>
      <c r="AD44" s="703">
        <v>7144904</v>
      </c>
      <c r="AE44" s="703"/>
      <c r="AF44" s="703"/>
      <c r="AG44" s="703"/>
      <c r="AH44" s="703"/>
      <c r="AI44" s="703"/>
      <c r="AJ44" s="703"/>
      <c r="AK44" s="703"/>
      <c r="AL44" s="704">
        <v>100</v>
      </c>
      <c r="AM44" s="681"/>
      <c r="AN44" s="681"/>
      <c r="AO44" s="705"/>
      <c r="CD44" s="659" t="s">
        <v>300</v>
      </c>
      <c r="CE44" s="660"/>
      <c r="CF44" s="618" t="s">
        <v>354</v>
      </c>
      <c r="CG44" s="619"/>
      <c r="CH44" s="619"/>
      <c r="CI44" s="619"/>
      <c r="CJ44" s="619"/>
      <c r="CK44" s="619"/>
      <c r="CL44" s="619"/>
      <c r="CM44" s="619"/>
      <c r="CN44" s="619"/>
      <c r="CO44" s="619"/>
      <c r="CP44" s="619"/>
      <c r="CQ44" s="620"/>
      <c r="CR44" s="621">
        <v>1673442</v>
      </c>
      <c r="CS44" s="622"/>
      <c r="CT44" s="622"/>
      <c r="CU44" s="622"/>
      <c r="CV44" s="622"/>
      <c r="CW44" s="622"/>
      <c r="CX44" s="622"/>
      <c r="CY44" s="623"/>
      <c r="CZ44" s="626">
        <v>12.1</v>
      </c>
      <c r="DA44" s="627"/>
      <c r="DB44" s="627"/>
      <c r="DC44" s="633"/>
      <c r="DD44" s="630">
        <v>143421</v>
      </c>
      <c r="DE44" s="622"/>
      <c r="DF44" s="622"/>
      <c r="DG44" s="622"/>
      <c r="DH44" s="622"/>
      <c r="DI44" s="622"/>
      <c r="DJ44" s="622"/>
      <c r="DK44" s="623"/>
      <c r="DL44" s="696"/>
      <c r="DM44" s="697"/>
      <c r="DN44" s="697"/>
      <c r="DO44" s="697"/>
      <c r="DP44" s="697"/>
      <c r="DQ44" s="697"/>
      <c r="DR44" s="697"/>
      <c r="DS44" s="697"/>
      <c r="DT44" s="697"/>
      <c r="DU44" s="697"/>
      <c r="DV44" s="698"/>
      <c r="DW44" s="690"/>
      <c r="DX44" s="691"/>
      <c r="DY44" s="691"/>
      <c r="DZ44" s="691"/>
      <c r="EA44" s="691"/>
      <c r="EB44" s="691"/>
      <c r="EC44" s="692"/>
    </row>
    <row r="45" spans="2:133" ht="11.25" customHeight="1" x14ac:dyDescent="0.15">
      <c r="CD45" s="661"/>
      <c r="CE45" s="662"/>
      <c r="CF45" s="618" t="s">
        <v>355</v>
      </c>
      <c r="CG45" s="619"/>
      <c r="CH45" s="619"/>
      <c r="CI45" s="619"/>
      <c r="CJ45" s="619"/>
      <c r="CK45" s="619"/>
      <c r="CL45" s="619"/>
      <c r="CM45" s="619"/>
      <c r="CN45" s="619"/>
      <c r="CO45" s="619"/>
      <c r="CP45" s="619"/>
      <c r="CQ45" s="620"/>
      <c r="CR45" s="621">
        <v>877195</v>
      </c>
      <c r="CS45" s="652"/>
      <c r="CT45" s="652"/>
      <c r="CU45" s="652"/>
      <c r="CV45" s="652"/>
      <c r="CW45" s="652"/>
      <c r="CX45" s="652"/>
      <c r="CY45" s="653"/>
      <c r="CZ45" s="626">
        <v>6.4</v>
      </c>
      <c r="DA45" s="654"/>
      <c r="DB45" s="654"/>
      <c r="DC45" s="656"/>
      <c r="DD45" s="630">
        <v>65501</v>
      </c>
      <c r="DE45" s="652"/>
      <c r="DF45" s="652"/>
      <c r="DG45" s="652"/>
      <c r="DH45" s="652"/>
      <c r="DI45" s="652"/>
      <c r="DJ45" s="652"/>
      <c r="DK45" s="653"/>
      <c r="DL45" s="696"/>
      <c r="DM45" s="697"/>
      <c r="DN45" s="697"/>
      <c r="DO45" s="697"/>
      <c r="DP45" s="697"/>
      <c r="DQ45" s="697"/>
      <c r="DR45" s="697"/>
      <c r="DS45" s="697"/>
      <c r="DT45" s="697"/>
      <c r="DU45" s="697"/>
      <c r="DV45" s="698"/>
      <c r="DW45" s="690"/>
      <c r="DX45" s="691"/>
      <c r="DY45" s="691"/>
      <c r="DZ45" s="691"/>
      <c r="EA45" s="691"/>
      <c r="EB45" s="691"/>
      <c r="EC45" s="692"/>
    </row>
    <row r="46" spans="2:133" ht="11.25" customHeight="1" x14ac:dyDescent="0.15">
      <c r="B46" s="211" t="s">
        <v>356</v>
      </c>
      <c r="CD46" s="661"/>
      <c r="CE46" s="662"/>
      <c r="CF46" s="618" t="s">
        <v>357</v>
      </c>
      <c r="CG46" s="619"/>
      <c r="CH46" s="619"/>
      <c r="CI46" s="619"/>
      <c r="CJ46" s="619"/>
      <c r="CK46" s="619"/>
      <c r="CL46" s="619"/>
      <c r="CM46" s="619"/>
      <c r="CN46" s="619"/>
      <c r="CO46" s="619"/>
      <c r="CP46" s="619"/>
      <c r="CQ46" s="620"/>
      <c r="CR46" s="621">
        <v>764876</v>
      </c>
      <c r="CS46" s="622"/>
      <c r="CT46" s="622"/>
      <c r="CU46" s="622"/>
      <c r="CV46" s="622"/>
      <c r="CW46" s="622"/>
      <c r="CX46" s="622"/>
      <c r="CY46" s="623"/>
      <c r="CZ46" s="626">
        <v>5.5</v>
      </c>
      <c r="DA46" s="627"/>
      <c r="DB46" s="627"/>
      <c r="DC46" s="633"/>
      <c r="DD46" s="630">
        <v>77701</v>
      </c>
      <c r="DE46" s="622"/>
      <c r="DF46" s="622"/>
      <c r="DG46" s="622"/>
      <c r="DH46" s="622"/>
      <c r="DI46" s="622"/>
      <c r="DJ46" s="622"/>
      <c r="DK46" s="623"/>
      <c r="DL46" s="696"/>
      <c r="DM46" s="697"/>
      <c r="DN46" s="697"/>
      <c r="DO46" s="697"/>
      <c r="DP46" s="697"/>
      <c r="DQ46" s="697"/>
      <c r="DR46" s="697"/>
      <c r="DS46" s="697"/>
      <c r="DT46" s="697"/>
      <c r="DU46" s="697"/>
      <c r="DV46" s="698"/>
      <c r="DW46" s="690"/>
      <c r="DX46" s="691"/>
      <c r="DY46" s="691"/>
      <c r="DZ46" s="691"/>
      <c r="EA46" s="691"/>
      <c r="EB46" s="691"/>
      <c r="EC46" s="692"/>
    </row>
    <row r="47" spans="2:133" ht="11.25" customHeight="1" x14ac:dyDescent="0.15">
      <c r="B47" s="717" t="s">
        <v>358</v>
      </c>
      <c r="C47" s="717"/>
      <c r="D47" s="717"/>
      <c r="E47" s="717"/>
      <c r="F47" s="717"/>
      <c r="G47" s="717"/>
      <c r="H47" s="717"/>
      <c r="I47" s="717"/>
      <c r="J47" s="717"/>
      <c r="K47" s="717"/>
      <c r="L47" s="717"/>
      <c r="M47" s="717"/>
      <c r="N47" s="717"/>
      <c r="O47" s="717"/>
      <c r="P47" s="717"/>
      <c r="Q47" s="717"/>
      <c r="R47" s="717"/>
      <c r="S47" s="717"/>
      <c r="T47" s="717"/>
      <c r="U47" s="717"/>
      <c r="V47" s="717"/>
      <c r="W47" s="717"/>
      <c r="X47" s="717"/>
      <c r="Y47" s="717"/>
      <c r="Z47" s="717"/>
      <c r="AA47" s="717"/>
      <c r="AB47" s="717"/>
      <c r="AC47" s="717"/>
      <c r="AD47" s="717"/>
      <c r="AE47" s="717"/>
      <c r="AF47" s="717"/>
      <c r="AG47" s="717"/>
      <c r="AH47" s="717"/>
      <c r="AI47" s="717"/>
      <c r="AJ47" s="717"/>
      <c r="AK47" s="717"/>
      <c r="AL47" s="717"/>
      <c r="AM47" s="717"/>
      <c r="AN47" s="717"/>
      <c r="AO47" s="717"/>
      <c r="AP47" s="717"/>
      <c r="AQ47" s="717"/>
      <c r="AR47" s="717"/>
      <c r="AS47" s="717"/>
      <c r="AT47" s="717"/>
      <c r="AU47" s="717"/>
      <c r="AV47" s="717"/>
      <c r="AW47" s="717"/>
      <c r="AX47" s="717"/>
      <c r="AY47" s="717"/>
      <c r="AZ47" s="717"/>
      <c r="BA47" s="717"/>
      <c r="BB47" s="717"/>
      <c r="BC47" s="717"/>
      <c r="BD47" s="717"/>
      <c r="BE47" s="717"/>
      <c r="BF47" s="717"/>
      <c r="BG47" s="717"/>
      <c r="BH47" s="717"/>
      <c r="BI47" s="717"/>
      <c r="BJ47" s="717"/>
      <c r="BK47" s="717"/>
      <c r="BL47" s="717"/>
      <c r="BM47" s="717"/>
      <c r="BN47" s="717"/>
      <c r="BO47" s="717"/>
      <c r="BP47" s="717"/>
      <c r="BQ47" s="717"/>
      <c r="BR47" s="717"/>
      <c r="BS47" s="717"/>
      <c r="BT47" s="717"/>
      <c r="BU47" s="717"/>
      <c r="BV47" s="717"/>
      <c r="BW47" s="717"/>
      <c r="BX47" s="717"/>
      <c r="BY47" s="717"/>
      <c r="BZ47" s="717"/>
      <c r="CA47" s="717"/>
      <c r="CB47" s="717"/>
      <c r="CD47" s="661"/>
      <c r="CE47" s="662"/>
      <c r="CF47" s="618" t="s">
        <v>359</v>
      </c>
      <c r="CG47" s="619"/>
      <c r="CH47" s="619"/>
      <c r="CI47" s="619"/>
      <c r="CJ47" s="619"/>
      <c r="CK47" s="619"/>
      <c r="CL47" s="619"/>
      <c r="CM47" s="619"/>
      <c r="CN47" s="619"/>
      <c r="CO47" s="619"/>
      <c r="CP47" s="619"/>
      <c r="CQ47" s="620"/>
      <c r="CR47" s="621">
        <v>20547</v>
      </c>
      <c r="CS47" s="652"/>
      <c r="CT47" s="652"/>
      <c r="CU47" s="652"/>
      <c r="CV47" s="652"/>
      <c r="CW47" s="652"/>
      <c r="CX47" s="652"/>
      <c r="CY47" s="653"/>
      <c r="CZ47" s="626">
        <v>0.1</v>
      </c>
      <c r="DA47" s="654"/>
      <c r="DB47" s="654"/>
      <c r="DC47" s="656"/>
      <c r="DD47" s="630">
        <v>8259</v>
      </c>
      <c r="DE47" s="652"/>
      <c r="DF47" s="652"/>
      <c r="DG47" s="652"/>
      <c r="DH47" s="652"/>
      <c r="DI47" s="652"/>
      <c r="DJ47" s="652"/>
      <c r="DK47" s="653"/>
      <c r="DL47" s="696"/>
      <c r="DM47" s="697"/>
      <c r="DN47" s="697"/>
      <c r="DO47" s="697"/>
      <c r="DP47" s="697"/>
      <c r="DQ47" s="697"/>
      <c r="DR47" s="697"/>
      <c r="DS47" s="697"/>
      <c r="DT47" s="697"/>
      <c r="DU47" s="697"/>
      <c r="DV47" s="698"/>
      <c r="DW47" s="690"/>
      <c r="DX47" s="691"/>
      <c r="DY47" s="691"/>
      <c r="DZ47" s="691"/>
      <c r="EA47" s="691"/>
      <c r="EB47" s="691"/>
      <c r="EC47" s="692"/>
    </row>
    <row r="48" spans="2:133" x14ac:dyDescent="0.15">
      <c r="B48" s="717" t="s">
        <v>360</v>
      </c>
      <c r="C48" s="717"/>
      <c r="D48" s="717"/>
      <c r="E48" s="717"/>
      <c r="F48" s="717"/>
      <c r="G48" s="717"/>
      <c r="H48" s="717"/>
      <c r="I48" s="717"/>
      <c r="J48" s="717"/>
      <c r="K48" s="717"/>
      <c r="L48" s="717"/>
      <c r="M48" s="717"/>
      <c r="N48" s="717"/>
      <c r="O48" s="717"/>
      <c r="P48" s="717"/>
      <c r="Q48" s="717"/>
      <c r="R48" s="717"/>
      <c r="S48" s="717"/>
      <c r="T48" s="717"/>
      <c r="U48" s="717"/>
      <c r="V48" s="717"/>
      <c r="W48" s="717"/>
      <c r="X48" s="717"/>
      <c r="Y48" s="717"/>
      <c r="Z48" s="717"/>
      <c r="AA48" s="717"/>
      <c r="AB48" s="717"/>
      <c r="AC48" s="717"/>
      <c r="AD48" s="717"/>
      <c r="AE48" s="717"/>
      <c r="AF48" s="717"/>
      <c r="AG48" s="717"/>
      <c r="AH48" s="717"/>
      <c r="AI48" s="717"/>
      <c r="AJ48" s="717"/>
      <c r="AK48" s="717"/>
      <c r="AL48" s="717"/>
      <c r="AM48" s="717"/>
      <c r="AN48" s="717"/>
      <c r="AO48" s="717"/>
      <c r="AP48" s="717"/>
      <c r="AQ48" s="717"/>
      <c r="AR48" s="717"/>
      <c r="AS48" s="717"/>
      <c r="AT48" s="717"/>
      <c r="AU48" s="717"/>
      <c r="AV48" s="717"/>
      <c r="AW48" s="717"/>
      <c r="AX48" s="717"/>
      <c r="AY48" s="717"/>
      <c r="AZ48" s="717"/>
      <c r="BA48" s="717"/>
      <c r="BB48" s="717"/>
      <c r="BC48" s="717"/>
      <c r="BD48" s="717"/>
      <c r="BE48" s="717"/>
      <c r="BF48" s="717"/>
      <c r="BG48" s="717"/>
      <c r="BH48" s="717"/>
      <c r="BI48" s="717"/>
      <c r="BJ48" s="717"/>
      <c r="BK48" s="717"/>
      <c r="BL48" s="717"/>
      <c r="BM48" s="717"/>
      <c r="BN48" s="717"/>
      <c r="BO48" s="717"/>
      <c r="BP48" s="717"/>
      <c r="BQ48" s="717"/>
      <c r="BR48" s="717"/>
      <c r="BS48" s="717"/>
      <c r="BT48" s="717"/>
      <c r="BU48" s="717"/>
      <c r="BV48" s="717"/>
      <c r="BW48" s="717"/>
      <c r="BX48" s="717"/>
      <c r="BY48" s="717"/>
      <c r="BZ48" s="717"/>
      <c r="CA48" s="717"/>
      <c r="CB48" s="717"/>
      <c r="CD48" s="663"/>
      <c r="CE48" s="664"/>
      <c r="CF48" s="618" t="s">
        <v>361</v>
      </c>
      <c r="CG48" s="619"/>
      <c r="CH48" s="619"/>
      <c r="CI48" s="619"/>
      <c r="CJ48" s="619"/>
      <c r="CK48" s="619"/>
      <c r="CL48" s="619"/>
      <c r="CM48" s="619"/>
      <c r="CN48" s="619"/>
      <c r="CO48" s="619"/>
      <c r="CP48" s="619"/>
      <c r="CQ48" s="620"/>
      <c r="CR48" s="621" t="s">
        <v>127</v>
      </c>
      <c r="CS48" s="622"/>
      <c r="CT48" s="622"/>
      <c r="CU48" s="622"/>
      <c r="CV48" s="622"/>
      <c r="CW48" s="622"/>
      <c r="CX48" s="622"/>
      <c r="CY48" s="623"/>
      <c r="CZ48" s="626" t="s">
        <v>127</v>
      </c>
      <c r="DA48" s="627"/>
      <c r="DB48" s="627"/>
      <c r="DC48" s="633"/>
      <c r="DD48" s="630" t="s">
        <v>127</v>
      </c>
      <c r="DE48" s="622"/>
      <c r="DF48" s="622"/>
      <c r="DG48" s="622"/>
      <c r="DH48" s="622"/>
      <c r="DI48" s="622"/>
      <c r="DJ48" s="622"/>
      <c r="DK48" s="623"/>
      <c r="DL48" s="696"/>
      <c r="DM48" s="697"/>
      <c r="DN48" s="697"/>
      <c r="DO48" s="697"/>
      <c r="DP48" s="697"/>
      <c r="DQ48" s="697"/>
      <c r="DR48" s="697"/>
      <c r="DS48" s="697"/>
      <c r="DT48" s="697"/>
      <c r="DU48" s="697"/>
      <c r="DV48" s="698"/>
      <c r="DW48" s="690"/>
      <c r="DX48" s="691"/>
      <c r="DY48" s="691"/>
      <c r="DZ48" s="691"/>
      <c r="EA48" s="691"/>
      <c r="EB48" s="691"/>
      <c r="EC48" s="692"/>
    </row>
    <row r="49" spans="2:133" ht="11.25" customHeight="1" x14ac:dyDescent="0.15">
      <c r="B49" s="361"/>
      <c r="CD49" s="642" t="s">
        <v>362</v>
      </c>
      <c r="CE49" s="643"/>
      <c r="CF49" s="643"/>
      <c r="CG49" s="643"/>
      <c r="CH49" s="643"/>
      <c r="CI49" s="643"/>
      <c r="CJ49" s="643"/>
      <c r="CK49" s="643"/>
      <c r="CL49" s="643"/>
      <c r="CM49" s="643"/>
      <c r="CN49" s="643"/>
      <c r="CO49" s="643"/>
      <c r="CP49" s="643"/>
      <c r="CQ49" s="644"/>
      <c r="CR49" s="699">
        <v>13811940</v>
      </c>
      <c r="CS49" s="680"/>
      <c r="CT49" s="680"/>
      <c r="CU49" s="680"/>
      <c r="CV49" s="680"/>
      <c r="CW49" s="680"/>
      <c r="CX49" s="680"/>
      <c r="CY49" s="707"/>
      <c r="CZ49" s="704">
        <v>100</v>
      </c>
      <c r="DA49" s="708"/>
      <c r="DB49" s="708"/>
      <c r="DC49" s="709"/>
      <c r="DD49" s="710">
        <v>8516880</v>
      </c>
      <c r="DE49" s="680"/>
      <c r="DF49" s="680"/>
      <c r="DG49" s="680"/>
      <c r="DH49" s="680"/>
      <c r="DI49" s="680"/>
      <c r="DJ49" s="680"/>
      <c r="DK49" s="707"/>
      <c r="DL49" s="711"/>
      <c r="DM49" s="712"/>
      <c r="DN49" s="712"/>
      <c r="DO49" s="712"/>
      <c r="DP49" s="712"/>
      <c r="DQ49" s="712"/>
      <c r="DR49" s="712"/>
      <c r="DS49" s="712"/>
      <c r="DT49" s="712"/>
      <c r="DU49" s="712"/>
      <c r="DV49" s="713"/>
      <c r="DW49" s="714"/>
      <c r="DX49" s="715"/>
      <c r="DY49" s="715"/>
      <c r="DZ49" s="715"/>
      <c r="EA49" s="715"/>
      <c r="EB49" s="715"/>
      <c r="EC49" s="716"/>
    </row>
    <row r="50" spans="2:133" hidden="1" x14ac:dyDescent="0.15">
      <c r="B50" s="361"/>
    </row>
  </sheetData>
  <sheetProtection algorithmName="SHA-512" hashValue="p92raOtW9mb3vysNZh3qSvcK38HpiF1fos6N4I7ZeOEaG2OmX96v7jeOIMcBF56gUnSRT94k5ovAFsUJ4T4Suw==" saltValue="JsLeS3kBTd3rPdNkaTh8i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18" t="s">
        <v>363</v>
      </c>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18"/>
      <c r="AE2" s="718"/>
      <c r="AF2" s="718"/>
      <c r="AG2" s="718"/>
      <c r="AH2" s="718"/>
      <c r="AI2" s="718"/>
      <c r="AJ2" s="718"/>
      <c r="AK2" s="718"/>
      <c r="AL2" s="718"/>
      <c r="AM2" s="718"/>
      <c r="AN2" s="718"/>
      <c r="AO2" s="718"/>
      <c r="AP2" s="718"/>
      <c r="AQ2" s="718"/>
      <c r="AR2" s="718"/>
      <c r="AS2" s="718"/>
      <c r="AT2" s="718"/>
      <c r="AU2" s="718"/>
      <c r="AV2" s="718"/>
      <c r="AW2" s="718"/>
      <c r="AX2" s="718"/>
      <c r="AY2" s="718"/>
      <c r="AZ2" s="718"/>
      <c r="BA2" s="718"/>
      <c r="BB2" s="718"/>
      <c r="BC2" s="718"/>
      <c r="BD2" s="718"/>
      <c r="BE2" s="718"/>
      <c r="BF2" s="718"/>
      <c r="BG2" s="718"/>
      <c r="BH2" s="718"/>
      <c r="BI2" s="718"/>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9" t="s">
        <v>364</v>
      </c>
      <c r="DK2" s="720"/>
      <c r="DL2" s="720"/>
      <c r="DM2" s="720"/>
      <c r="DN2" s="720"/>
      <c r="DO2" s="721"/>
      <c r="DP2" s="219"/>
      <c r="DQ2" s="719" t="s">
        <v>365</v>
      </c>
      <c r="DR2" s="720"/>
      <c r="DS2" s="720"/>
      <c r="DT2" s="720"/>
      <c r="DU2" s="720"/>
      <c r="DV2" s="720"/>
      <c r="DW2" s="720"/>
      <c r="DX2" s="720"/>
      <c r="DY2" s="720"/>
      <c r="DZ2" s="721"/>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22" t="s">
        <v>366</v>
      </c>
      <c r="B4" s="722"/>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722"/>
      <c r="AS4" s="722"/>
      <c r="AT4" s="722"/>
      <c r="AU4" s="722"/>
      <c r="AV4" s="722"/>
      <c r="AW4" s="722"/>
      <c r="AX4" s="722"/>
      <c r="AY4" s="722"/>
      <c r="AZ4" s="223"/>
      <c r="BA4" s="223"/>
      <c r="BB4" s="223"/>
      <c r="BC4" s="223"/>
      <c r="BD4" s="223"/>
      <c r="BE4" s="224"/>
      <c r="BF4" s="224"/>
      <c r="BG4" s="224"/>
      <c r="BH4" s="224"/>
      <c r="BI4" s="224"/>
      <c r="BJ4" s="224"/>
      <c r="BK4" s="224"/>
      <c r="BL4" s="224"/>
      <c r="BM4" s="224"/>
      <c r="BN4" s="224"/>
      <c r="BO4" s="224"/>
      <c r="BP4" s="224"/>
      <c r="BQ4" s="723" t="s">
        <v>367</v>
      </c>
      <c r="BR4" s="723"/>
      <c r="BS4" s="723"/>
      <c r="BT4" s="723"/>
      <c r="BU4" s="723"/>
      <c r="BV4" s="723"/>
      <c r="BW4" s="723"/>
      <c r="BX4" s="723"/>
      <c r="BY4" s="723"/>
      <c r="BZ4" s="723"/>
      <c r="CA4" s="723"/>
      <c r="CB4" s="723"/>
      <c r="CC4" s="723"/>
      <c r="CD4" s="723"/>
      <c r="CE4" s="723"/>
      <c r="CF4" s="723"/>
      <c r="CG4" s="723"/>
      <c r="CH4" s="723"/>
      <c r="CI4" s="723"/>
      <c r="CJ4" s="723"/>
      <c r="CK4" s="723"/>
      <c r="CL4" s="723"/>
      <c r="CM4" s="723"/>
      <c r="CN4" s="723"/>
      <c r="CO4" s="723"/>
      <c r="CP4" s="723"/>
      <c r="CQ4" s="723"/>
      <c r="CR4" s="723"/>
      <c r="CS4" s="723"/>
      <c r="CT4" s="723"/>
      <c r="CU4" s="723"/>
      <c r="CV4" s="723"/>
      <c r="CW4" s="723"/>
      <c r="CX4" s="723"/>
      <c r="CY4" s="723"/>
      <c r="CZ4" s="723"/>
      <c r="DA4" s="723"/>
      <c r="DB4" s="723"/>
      <c r="DC4" s="723"/>
      <c r="DD4" s="723"/>
      <c r="DE4" s="723"/>
      <c r="DF4" s="723"/>
      <c r="DG4" s="723"/>
      <c r="DH4" s="723"/>
      <c r="DI4" s="723"/>
      <c r="DJ4" s="723"/>
      <c r="DK4" s="723"/>
      <c r="DL4" s="723"/>
      <c r="DM4" s="723"/>
      <c r="DN4" s="723"/>
      <c r="DO4" s="723"/>
      <c r="DP4" s="723"/>
      <c r="DQ4" s="723"/>
      <c r="DR4" s="723"/>
      <c r="DS4" s="723"/>
      <c r="DT4" s="723"/>
      <c r="DU4" s="723"/>
      <c r="DV4" s="723"/>
      <c r="DW4" s="723"/>
      <c r="DX4" s="723"/>
      <c r="DY4" s="723"/>
      <c r="DZ4" s="723"/>
      <c r="EA4" s="225"/>
    </row>
    <row r="5" spans="1:131" s="226" customFormat="1" ht="26.25" customHeight="1" x14ac:dyDescent="0.15">
      <c r="A5" s="724" t="s">
        <v>368</v>
      </c>
      <c r="B5" s="725"/>
      <c r="C5" s="725"/>
      <c r="D5" s="725"/>
      <c r="E5" s="725"/>
      <c r="F5" s="725"/>
      <c r="G5" s="725"/>
      <c r="H5" s="725"/>
      <c r="I5" s="725"/>
      <c r="J5" s="725"/>
      <c r="K5" s="725"/>
      <c r="L5" s="725"/>
      <c r="M5" s="725"/>
      <c r="N5" s="725"/>
      <c r="O5" s="725"/>
      <c r="P5" s="726"/>
      <c r="Q5" s="730" t="s">
        <v>369</v>
      </c>
      <c r="R5" s="731"/>
      <c r="S5" s="731"/>
      <c r="T5" s="731"/>
      <c r="U5" s="732"/>
      <c r="V5" s="730" t="s">
        <v>370</v>
      </c>
      <c r="W5" s="731"/>
      <c r="X5" s="731"/>
      <c r="Y5" s="731"/>
      <c r="Z5" s="732"/>
      <c r="AA5" s="730" t="s">
        <v>371</v>
      </c>
      <c r="AB5" s="731"/>
      <c r="AC5" s="731"/>
      <c r="AD5" s="731"/>
      <c r="AE5" s="731"/>
      <c r="AF5" s="736" t="s">
        <v>372</v>
      </c>
      <c r="AG5" s="731"/>
      <c r="AH5" s="731"/>
      <c r="AI5" s="731"/>
      <c r="AJ5" s="737"/>
      <c r="AK5" s="731" t="s">
        <v>373</v>
      </c>
      <c r="AL5" s="731"/>
      <c r="AM5" s="731"/>
      <c r="AN5" s="731"/>
      <c r="AO5" s="732"/>
      <c r="AP5" s="730" t="s">
        <v>374</v>
      </c>
      <c r="AQ5" s="731"/>
      <c r="AR5" s="731"/>
      <c r="AS5" s="731"/>
      <c r="AT5" s="732"/>
      <c r="AU5" s="730" t="s">
        <v>375</v>
      </c>
      <c r="AV5" s="731"/>
      <c r="AW5" s="731"/>
      <c r="AX5" s="731"/>
      <c r="AY5" s="737"/>
      <c r="AZ5" s="223"/>
      <c r="BA5" s="223"/>
      <c r="BB5" s="223"/>
      <c r="BC5" s="223"/>
      <c r="BD5" s="223"/>
      <c r="BE5" s="224"/>
      <c r="BF5" s="224"/>
      <c r="BG5" s="224"/>
      <c r="BH5" s="224"/>
      <c r="BI5" s="224"/>
      <c r="BJ5" s="224"/>
      <c r="BK5" s="224"/>
      <c r="BL5" s="224"/>
      <c r="BM5" s="224"/>
      <c r="BN5" s="224"/>
      <c r="BO5" s="224"/>
      <c r="BP5" s="224"/>
      <c r="BQ5" s="724" t="s">
        <v>376</v>
      </c>
      <c r="BR5" s="725"/>
      <c r="BS5" s="725"/>
      <c r="BT5" s="725"/>
      <c r="BU5" s="725"/>
      <c r="BV5" s="725"/>
      <c r="BW5" s="725"/>
      <c r="BX5" s="725"/>
      <c r="BY5" s="725"/>
      <c r="BZ5" s="725"/>
      <c r="CA5" s="725"/>
      <c r="CB5" s="725"/>
      <c r="CC5" s="725"/>
      <c r="CD5" s="725"/>
      <c r="CE5" s="725"/>
      <c r="CF5" s="725"/>
      <c r="CG5" s="726"/>
      <c r="CH5" s="730" t="s">
        <v>377</v>
      </c>
      <c r="CI5" s="731"/>
      <c r="CJ5" s="731"/>
      <c r="CK5" s="731"/>
      <c r="CL5" s="732"/>
      <c r="CM5" s="730" t="s">
        <v>378</v>
      </c>
      <c r="CN5" s="731"/>
      <c r="CO5" s="731"/>
      <c r="CP5" s="731"/>
      <c r="CQ5" s="732"/>
      <c r="CR5" s="730" t="s">
        <v>379</v>
      </c>
      <c r="CS5" s="731"/>
      <c r="CT5" s="731"/>
      <c r="CU5" s="731"/>
      <c r="CV5" s="732"/>
      <c r="CW5" s="730" t="s">
        <v>380</v>
      </c>
      <c r="CX5" s="731"/>
      <c r="CY5" s="731"/>
      <c r="CZ5" s="731"/>
      <c r="DA5" s="732"/>
      <c r="DB5" s="730" t="s">
        <v>381</v>
      </c>
      <c r="DC5" s="731"/>
      <c r="DD5" s="731"/>
      <c r="DE5" s="731"/>
      <c r="DF5" s="732"/>
      <c r="DG5" s="760" t="s">
        <v>382</v>
      </c>
      <c r="DH5" s="761"/>
      <c r="DI5" s="761"/>
      <c r="DJ5" s="761"/>
      <c r="DK5" s="762"/>
      <c r="DL5" s="760" t="s">
        <v>383</v>
      </c>
      <c r="DM5" s="761"/>
      <c r="DN5" s="761"/>
      <c r="DO5" s="761"/>
      <c r="DP5" s="762"/>
      <c r="DQ5" s="730" t="s">
        <v>384</v>
      </c>
      <c r="DR5" s="731"/>
      <c r="DS5" s="731"/>
      <c r="DT5" s="731"/>
      <c r="DU5" s="732"/>
      <c r="DV5" s="730" t="s">
        <v>375</v>
      </c>
      <c r="DW5" s="731"/>
      <c r="DX5" s="731"/>
      <c r="DY5" s="731"/>
      <c r="DZ5" s="737"/>
      <c r="EA5" s="225"/>
    </row>
    <row r="6" spans="1:131" s="226" customFormat="1" ht="26.25" customHeight="1" thickBot="1" x14ac:dyDescent="0.2">
      <c r="A6" s="727"/>
      <c r="B6" s="728"/>
      <c r="C6" s="728"/>
      <c r="D6" s="728"/>
      <c r="E6" s="728"/>
      <c r="F6" s="728"/>
      <c r="G6" s="728"/>
      <c r="H6" s="728"/>
      <c r="I6" s="728"/>
      <c r="J6" s="728"/>
      <c r="K6" s="728"/>
      <c r="L6" s="728"/>
      <c r="M6" s="728"/>
      <c r="N6" s="728"/>
      <c r="O6" s="728"/>
      <c r="P6" s="729"/>
      <c r="Q6" s="733"/>
      <c r="R6" s="734"/>
      <c r="S6" s="734"/>
      <c r="T6" s="734"/>
      <c r="U6" s="735"/>
      <c r="V6" s="733"/>
      <c r="W6" s="734"/>
      <c r="X6" s="734"/>
      <c r="Y6" s="734"/>
      <c r="Z6" s="735"/>
      <c r="AA6" s="733"/>
      <c r="AB6" s="734"/>
      <c r="AC6" s="734"/>
      <c r="AD6" s="734"/>
      <c r="AE6" s="734"/>
      <c r="AF6" s="738"/>
      <c r="AG6" s="734"/>
      <c r="AH6" s="734"/>
      <c r="AI6" s="734"/>
      <c r="AJ6" s="739"/>
      <c r="AK6" s="734"/>
      <c r="AL6" s="734"/>
      <c r="AM6" s="734"/>
      <c r="AN6" s="734"/>
      <c r="AO6" s="735"/>
      <c r="AP6" s="733"/>
      <c r="AQ6" s="734"/>
      <c r="AR6" s="734"/>
      <c r="AS6" s="734"/>
      <c r="AT6" s="735"/>
      <c r="AU6" s="733"/>
      <c r="AV6" s="734"/>
      <c r="AW6" s="734"/>
      <c r="AX6" s="734"/>
      <c r="AY6" s="739"/>
      <c r="AZ6" s="223"/>
      <c r="BA6" s="223"/>
      <c r="BB6" s="223"/>
      <c r="BC6" s="223"/>
      <c r="BD6" s="223"/>
      <c r="BE6" s="224"/>
      <c r="BF6" s="224"/>
      <c r="BG6" s="224"/>
      <c r="BH6" s="224"/>
      <c r="BI6" s="224"/>
      <c r="BJ6" s="224"/>
      <c r="BK6" s="224"/>
      <c r="BL6" s="224"/>
      <c r="BM6" s="224"/>
      <c r="BN6" s="224"/>
      <c r="BO6" s="224"/>
      <c r="BP6" s="224"/>
      <c r="BQ6" s="727"/>
      <c r="BR6" s="728"/>
      <c r="BS6" s="728"/>
      <c r="BT6" s="728"/>
      <c r="BU6" s="728"/>
      <c r="BV6" s="728"/>
      <c r="BW6" s="728"/>
      <c r="BX6" s="728"/>
      <c r="BY6" s="728"/>
      <c r="BZ6" s="728"/>
      <c r="CA6" s="728"/>
      <c r="CB6" s="728"/>
      <c r="CC6" s="728"/>
      <c r="CD6" s="728"/>
      <c r="CE6" s="728"/>
      <c r="CF6" s="728"/>
      <c r="CG6" s="729"/>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63"/>
      <c r="DH6" s="764"/>
      <c r="DI6" s="764"/>
      <c r="DJ6" s="764"/>
      <c r="DK6" s="765"/>
      <c r="DL6" s="763"/>
      <c r="DM6" s="764"/>
      <c r="DN6" s="764"/>
      <c r="DO6" s="764"/>
      <c r="DP6" s="765"/>
      <c r="DQ6" s="733"/>
      <c r="DR6" s="734"/>
      <c r="DS6" s="734"/>
      <c r="DT6" s="734"/>
      <c r="DU6" s="735"/>
      <c r="DV6" s="733"/>
      <c r="DW6" s="734"/>
      <c r="DX6" s="734"/>
      <c r="DY6" s="734"/>
      <c r="DZ6" s="739"/>
      <c r="EA6" s="225"/>
    </row>
    <row r="7" spans="1:131" s="226" customFormat="1" ht="26.25" customHeight="1" thickTop="1" x14ac:dyDescent="0.15">
      <c r="A7" s="227">
        <v>1</v>
      </c>
      <c r="B7" s="746" t="s">
        <v>385</v>
      </c>
      <c r="C7" s="747"/>
      <c r="D7" s="747"/>
      <c r="E7" s="747"/>
      <c r="F7" s="747"/>
      <c r="G7" s="747"/>
      <c r="H7" s="747"/>
      <c r="I7" s="747"/>
      <c r="J7" s="747"/>
      <c r="K7" s="747"/>
      <c r="L7" s="747"/>
      <c r="M7" s="747"/>
      <c r="N7" s="747"/>
      <c r="O7" s="747"/>
      <c r="P7" s="748"/>
      <c r="Q7" s="749">
        <v>14001</v>
      </c>
      <c r="R7" s="750"/>
      <c r="S7" s="750"/>
      <c r="T7" s="750"/>
      <c r="U7" s="750"/>
      <c r="V7" s="750">
        <v>13812</v>
      </c>
      <c r="W7" s="750"/>
      <c r="X7" s="750"/>
      <c r="Y7" s="750"/>
      <c r="Z7" s="750"/>
      <c r="AA7" s="750">
        <v>189</v>
      </c>
      <c r="AB7" s="750"/>
      <c r="AC7" s="750"/>
      <c r="AD7" s="750"/>
      <c r="AE7" s="751"/>
      <c r="AF7" s="752">
        <v>155</v>
      </c>
      <c r="AG7" s="753"/>
      <c r="AH7" s="753"/>
      <c r="AI7" s="753"/>
      <c r="AJ7" s="754"/>
      <c r="AK7" s="755">
        <v>294</v>
      </c>
      <c r="AL7" s="756"/>
      <c r="AM7" s="756"/>
      <c r="AN7" s="756"/>
      <c r="AO7" s="756"/>
      <c r="AP7" s="756">
        <v>12248</v>
      </c>
      <c r="AQ7" s="756"/>
      <c r="AR7" s="756"/>
      <c r="AS7" s="756"/>
      <c r="AT7" s="756"/>
      <c r="AU7" s="757"/>
      <c r="AV7" s="757"/>
      <c r="AW7" s="757"/>
      <c r="AX7" s="757"/>
      <c r="AY7" s="758"/>
      <c r="AZ7" s="223"/>
      <c r="BA7" s="223"/>
      <c r="BB7" s="223"/>
      <c r="BC7" s="223"/>
      <c r="BD7" s="223"/>
      <c r="BE7" s="224"/>
      <c r="BF7" s="224"/>
      <c r="BG7" s="224"/>
      <c r="BH7" s="224"/>
      <c r="BI7" s="224"/>
      <c r="BJ7" s="224"/>
      <c r="BK7" s="224"/>
      <c r="BL7" s="224"/>
      <c r="BM7" s="224"/>
      <c r="BN7" s="224"/>
      <c r="BO7" s="224"/>
      <c r="BP7" s="224"/>
      <c r="BQ7" s="227">
        <v>1</v>
      </c>
      <c r="BR7" s="228"/>
      <c r="BS7" s="743" t="s">
        <v>588</v>
      </c>
      <c r="BT7" s="744"/>
      <c r="BU7" s="744"/>
      <c r="BV7" s="744"/>
      <c r="BW7" s="744"/>
      <c r="BX7" s="744"/>
      <c r="BY7" s="744"/>
      <c r="BZ7" s="744"/>
      <c r="CA7" s="744"/>
      <c r="CB7" s="744"/>
      <c r="CC7" s="744"/>
      <c r="CD7" s="744"/>
      <c r="CE7" s="744"/>
      <c r="CF7" s="744"/>
      <c r="CG7" s="759"/>
      <c r="CH7" s="740">
        <v>6</v>
      </c>
      <c r="CI7" s="741"/>
      <c r="CJ7" s="741"/>
      <c r="CK7" s="741"/>
      <c r="CL7" s="742"/>
      <c r="CM7" s="740">
        <v>40</v>
      </c>
      <c r="CN7" s="741"/>
      <c r="CO7" s="741"/>
      <c r="CP7" s="741"/>
      <c r="CQ7" s="742"/>
      <c r="CR7" s="740">
        <v>5</v>
      </c>
      <c r="CS7" s="741"/>
      <c r="CT7" s="741"/>
      <c r="CU7" s="741"/>
      <c r="CV7" s="742"/>
      <c r="CW7" s="740">
        <v>0</v>
      </c>
      <c r="CX7" s="741"/>
      <c r="CY7" s="741"/>
      <c r="CZ7" s="741"/>
      <c r="DA7" s="742"/>
      <c r="DB7" s="740">
        <v>0</v>
      </c>
      <c r="DC7" s="741"/>
      <c r="DD7" s="741"/>
      <c r="DE7" s="741"/>
      <c r="DF7" s="742"/>
      <c r="DG7" s="740" t="s">
        <v>590</v>
      </c>
      <c r="DH7" s="741"/>
      <c r="DI7" s="741"/>
      <c r="DJ7" s="741"/>
      <c r="DK7" s="742"/>
      <c r="DL7" s="740">
        <v>200</v>
      </c>
      <c r="DM7" s="741"/>
      <c r="DN7" s="741"/>
      <c r="DO7" s="741"/>
      <c r="DP7" s="742"/>
      <c r="DQ7" s="740">
        <v>114</v>
      </c>
      <c r="DR7" s="741"/>
      <c r="DS7" s="741"/>
      <c r="DT7" s="741"/>
      <c r="DU7" s="742"/>
      <c r="DV7" s="743"/>
      <c r="DW7" s="744"/>
      <c r="DX7" s="744"/>
      <c r="DY7" s="744"/>
      <c r="DZ7" s="745"/>
      <c r="EA7" s="225"/>
    </row>
    <row r="8" spans="1:131" s="226" customFormat="1" ht="26.25" customHeight="1" x14ac:dyDescent="0.15">
      <c r="A8" s="229">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66"/>
      <c r="AL8" s="767"/>
      <c r="AM8" s="767"/>
      <c r="AN8" s="767"/>
      <c r="AO8" s="767"/>
      <c r="AP8" s="767"/>
      <c r="AQ8" s="767"/>
      <c r="AR8" s="767"/>
      <c r="AS8" s="767"/>
      <c r="AT8" s="767"/>
      <c r="AU8" s="768"/>
      <c r="AV8" s="768"/>
      <c r="AW8" s="768"/>
      <c r="AX8" s="768"/>
      <c r="AY8" s="769"/>
      <c r="AZ8" s="223"/>
      <c r="BA8" s="223"/>
      <c r="BB8" s="223"/>
      <c r="BC8" s="223"/>
      <c r="BD8" s="223"/>
      <c r="BE8" s="224"/>
      <c r="BF8" s="224"/>
      <c r="BG8" s="224"/>
      <c r="BH8" s="224"/>
      <c r="BI8" s="224"/>
      <c r="BJ8" s="224"/>
      <c r="BK8" s="224"/>
      <c r="BL8" s="224"/>
      <c r="BM8" s="224"/>
      <c r="BN8" s="224"/>
      <c r="BO8" s="224"/>
      <c r="BP8" s="224"/>
      <c r="BQ8" s="229">
        <v>2</v>
      </c>
      <c r="BR8" s="230"/>
      <c r="BS8" s="770" t="s">
        <v>589</v>
      </c>
      <c r="BT8" s="771"/>
      <c r="BU8" s="771"/>
      <c r="BV8" s="771"/>
      <c r="BW8" s="771"/>
      <c r="BX8" s="771"/>
      <c r="BY8" s="771"/>
      <c r="BZ8" s="771"/>
      <c r="CA8" s="771"/>
      <c r="CB8" s="771"/>
      <c r="CC8" s="771"/>
      <c r="CD8" s="771"/>
      <c r="CE8" s="771"/>
      <c r="CF8" s="771"/>
      <c r="CG8" s="772"/>
      <c r="CH8" s="773">
        <v>11</v>
      </c>
      <c r="CI8" s="774"/>
      <c r="CJ8" s="774"/>
      <c r="CK8" s="774"/>
      <c r="CL8" s="775"/>
      <c r="CM8" s="773">
        <v>101</v>
      </c>
      <c r="CN8" s="774"/>
      <c r="CO8" s="774"/>
      <c r="CP8" s="774"/>
      <c r="CQ8" s="775"/>
      <c r="CR8" s="773">
        <v>50</v>
      </c>
      <c r="CS8" s="774"/>
      <c r="CT8" s="774"/>
      <c r="CU8" s="774"/>
      <c r="CV8" s="775"/>
      <c r="CW8" s="773">
        <v>0</v>
      </c>
      <c r="CX8" s="774"/>
      <c r="CY8" s="774"/>
      <c r="CZ8" s="774"/>
      <c r="DA8" s="775"/>
      <c r="DB8" s="773">
        <v>0</v>
      </c>
      <c r="DC8" s="774"/>
      <c r="DD8" s="774"/>
      <c r="DE8" s="774"/>
      <c r="DF8" s="775"/>
      <c r="DG8" s="773" t="s">
        <v>579</v>
      </c>
      <c r="DH8" s="774"/>
      <c r="DI8" s="774"/>
      <c r="DJ8" s="774"/>
      <c r="DK8" s="775"/>
      <c r="DL8" s="773" t="s">
        <v>579</v>
      </c>
      <c r="DM8" s="774"/>
      <c r="DN8" s="774"/>
      <c r="DO8" s="774"/>
      <c r="DP8" s="775"/>
      <c r="DQ8" s="773" t="s">
        <v>579</v>
      </c>
      <c r="DR8" s="774"/>
      <c r="DS8" s="774"/>
      <c r="DT8" s="774"/>
      <c r="DU8" s="775"/>
      <c r="DV8" s="770"/>
      <c r="DW8" s="771"/>
      <c r="DX8" s="771"/>
      <c r="DY8" s="771"/>
      <c r="DZ8" s="776"/>
      <c r="EA8" s="225"/>
    </row>
    <row r="9" spans="1:131" s="226" customFormat="1" ht="26.25" customHeight="1" x14ac:dyDescent="0.15">
      <c r="A9" s="229">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66"/>
      <c r="AL9" s="767"/>
      <c r="AM9" s="767"/>
      <c r="AN9" s="767"/>
      <c r="AO9" s="767"/>
      <c r="AP9" s="767"/>
      <c r="AQ9" s="767"/>
      <c r="AR9" s="767"/>
      <c r="AS9" s="767"/>
      <c r="AT9" s="767"/>
      <c r="AU9" s="768"/>
      <c r="AV9" s="768"/>
      <c r="AW9" s="768"/>
      <c r="AX9" s="768"/>
      <c r="AY9" s="769"/>
      <c r="AZ9" s="223"/>
      <c r="BA9" s="223"/>
      <c r="BB9" s="223"/>
      <c r="BC9" s="223"/>
      <c r="BD9" s="223"/>
      <c r="BE9" s="224"/>
      <c r="BF9" s="224"/>
      <c r="BG9" s="224"/>
      <c r="BH9" s="224"/>
      <c r="BI9" s="224"/>
      <c r="BJ9" s="224"/>
      <c r="BK9" s="224"/>
      <c r="BL9" s="224"/>
      <c r="BM9" s="224"/>
      <c r="BN9" s="224"/>
      <c r="BO9" s="224"/>
      <c r="BP9" s="224"/>
      <c r="BQ9" s="229">
        <v>3</v>
      </c>
      <c r="BR9" s="230"/>
      <c r="BS9" s="770"/>
      <c r="BT9" s="771"/>
      <c r="BU9" s="771"/>
      <c r="BV9" s="771"/>
      <c r="BW9" s="771"/>
      <c r="BX9" s="771"/>
      <c r="BY9" s="771"/>
      <c r="BZ9" s="771"/>
      <c r="CA9" s="771"/>
      <c r="CB9" s="771"/>
      <c r="CC9" s="771"/>
      <c r="CD9" s="771"/>
      <c r="CE9" s="771"/>
      <c r="CF9" s="771"/>
      <c r="CG9" s="772"/>
      <c r="CH9" s="773"/>
      <c r="CI9" s="774"/>
      <c r="CJ9" s="774"/>
      <c r="CK9" s="774"/>
      <c r="CL9" s="775"/>
      <c r="CM9" s="773"/>
      <c r="CN9" s="774"/>
      <c r="CO9" s="774"/>
      <c r="CP9" s="774"/>
      <c r="CQ9" s="775"/>
      <c r="CR9" s="773"/>
      <c r="CS9" s="774"/>
      <c r="CT9" s="774"/>
      <c r="CU9" s="774"/>
      <c r="CV9" s="775"/>
      <c r="CW9" s="773"/>
      <c r="CX9" s="774"/>
      <c r="CY9" s="774"/>
      <c r="CZ9" s="774"/>
      <c r="DA9" s="775"/>
      <c r="DB9" s="773"/>
      <c r="DC9" s="774"/>
      <c r="DD9" s="774"/>
      <c r="DE9" s="774"/>
      <c r="DF9" s="775"/>
      <c r="DG9" s="773"/>
      <c r="DH9" s="774"/>
      <c r="DI9" s="774"/>
      <c r="DJ9" s="774"/>
      <c r="DK9" s="775"/>
      <c r="DL9" s="773"/>
      <c r="DM9" s="774"/>
      <c r="DN9" s="774"/>
      <c r="DO9" s="774"/>
      <c r="DP9" s="775"/>
      <c r="DQ9" s="773"/>
      <c r="DR9" s="774"/>
      <c r="DS9" s="774"/>
      <c r="DT9" s="774"/>
      <c r="DU9" s="775"/>
      <c r="DV9" s="770"/>
      <c r="DW9" s="771"/>
      <c r="DX9" s="771"/>
      <c r="DY9" s="771"/>
      <c r="DZ9" s="776"/>
      <c r="EA9" s="225"/>
    </row>
    <row r="10" spans="1:131" s="226" customFormat="1" ht="26.25" customHeight="1" x14ac:dyDescent="0.15">
      <c r="A10" s="229">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66"/>
      <c r="AL10" s="767"/>
      <c r="AM10" s="767"/>
      <c r="AN10" s="767"/>
      <c r="AO10" s="767"/>
      <c r="AP10" s="767"/>
      <c r="AQ10" s="767"/>
      <c r="AR10" s="767"/>
      <c r="AS10" s="767"/>
      <c r="AT10" s="767"/>
      <c r="AU10" s="768"/>
      <c r="AV10" s="768"/>
      <c r="AW10" s="768"/>
      <c r="AX10" s="768"/>
      <c r="AY10" s="769"/>
      <c r="AZ10" s="223"/>
      <c r="BA10" s="223"/>
      <c r="BB10" s="223"/>
      <c r="BC10" s="223"/>
      <c r="BD10" s="223"/>
      <c r="BE10" s="224"/>
      <c r="BF10" s="224"/>
      <c r="BG10" s="224"/>
      <c r="BH10" s="224"/>
      <c r="BI10" s="224"/>
      <c r="BJ10" s="224"/>
      <c r="BK10" s="224"/>
      <c r="BL10" s="224"/>
      <c r="BM10" s="224"/>
      <c r="BN10" s="224"/>
      <c r="BO10" s="224"/>
      <c r="BP10" s="224"/>
      <c r="BQ10" s="229">
        <v>4</v>
      </c>
      <c r="BR10" s="230"/>
      <c r="BS10" s="770"/>
      <c r="BT10" s="771"/>
      <c r="BU10" s="771"/>
      <c r="BV10" s="771"/>
      <c r="BW10" s="771"/>
      <c r="BX10" s="771"/>
      <c r="BY10" s="771"/>
      <c r="BZ10" s="771"/>
      <c r="CA10" s="771"/>
      <c r="CB10" s="771"/>
      <c r="CC10" s="771"/>
      <c r="CD10" s="771"/>
      <c r="CE10" s="771"/>
      <c r="CF10" s="771"/>
      <c r="CG10" s="772"/>
      <c r="CH10" s="773"/>
      <c r="CI10" s="774"/>
      <c r="CJ10" s="774"/>
      <c r="CK10" s="774"/>
      <c r="CL10" s="775"/>
      <c r="CM10" s="773"/>
      <c r="CN10" s="774"/>
      <c r="CO10" s="774"/>
      <c r="CP10" s="774"/>
      <c r="CQ10" s="775"/>
      <c r="CR10" s="773"/>
      <c r="CS10" s="774"/>
      <c r="CT10" s="774"/>
      <c r="CU10" s="774"/>
      <c r="CV10" s="775"/>
      <c r="CW10" s="773"/>
      <c r="CX10" s="774"/>
      <c r="CY10" s="774"/>
      <c r="CZ10" s="774"/>
      <c r="DA10" s="775"/>
      <c r="DB10" s="773"/>
      <c r="DC10" s="774"/>
      <c r="DD10" s="774"/>
      <c r="DE10" s="774"/>
      <c r="DF10" s="775"/>
      <c r="DG10" s="773"/>
      <c r="DH10" s="774"/>
      <c r="DI10" s="774"/>
      <c r="DJ10" s="774"/>
      <c r="DK10" s="775"/>
      <c r="DL10" s="773"/>
      <c r="DM10" s="774"/>
      <c r="DN10" s="774"/>
      <c r="DO10" s="774"/>
      <c r="DP10" s="775"/>
      <c r="DQ10" s="773"/>
      <c r="DR10" s="774"/>
      <c r="DS10" s="774"/>
      <c r="DT10" s="774"/>
      <c r="DU10" s="775"/>
      <c r="DV10" s="770"/>
      <c r="DW10" s="771"/>
      <c r="DX10" s="771"/>
      <c r="DY10" s="771"/>
      <c r="DZ10" s="776"/>
      <c r="EA10" s="225"/>
    </row>
    <row r="11" spans="1:131" s="226" customFormat="1" ht="26.25" customHeight="1" x14ac:dyDescent="0.15">
      <c r="A11" s="229">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66"/>
      <c r="AL11" s="767"/>
      <c r="AM11" s="767"/>
      <c r="AN11" s="767"/>
      <c r="AO11" s="767"/>
      <c r="AP11" s="767"/>
      <c r="AQ11" s="767"/>
      <c r="AR11" s="767"/>
      <c r="AS11" s="767"/>
      <c r="AT11" s="767"/>
      <c r="AU11" s="768"/>
      <c r="AV11" s="768"/>
      <c r="AW11" s="768"/>
      <c r="AX11" s="768"/>
      <c r="AY11" s="769"/>
      <c r="AZ11" s="223"/>
      <c r="BA11" s="223"/>
      <c r="BB11" s="223"/>
      <c r="BC11" s="223"/>
      <c r="BD11" s="223"/>
      <c r="BE11" s="224"/>
      <c r="BF11" s="224"/>
      <c r="BG11" s="224"/>
      <c r="BH11" s="224"/>
      <c r="BI11" s="224"/>
      <c r="BJ11" s="224"/>
      <c r="BK11" s="224"/>
      <c r="BL11" s="224"/>
      <c r="BM11" s="224"/>
      <c r="BN11" s="224"/>
      <c r="BO11" s="224"/>
      <c r="BP11" s="224"/>
      <c r="BQ11" s="229">
        <v>5</v>
      </c>
      <c r="BR11" s="230"/>
      <c r="BS11" s="770"/>
      <c r="BT11" s="771"/>
      <c r="BU11" s="771"/>
      <c r="BV11" s="771"/>
      <c r="BW11" s="771"/>
      <c r="BX11" s="771"/>
      <c r="BY11" s="771"/>
      <c r="BZ11" s="771"/>
      <c r="CA11" s="771"/>
      <c r="CB11" s="771"/>
      <c r="CC11" s="771"/>
      <c r="CD11" s="771"/>
      <c r="CE11" s="771"/>
      <c r="CF11" s="771"/>
      <c r="CG11" s="772"/>
      <c r="CH11" s="773"/>
      <c r="CI11" s="774"/>
      <c r="CJ11" s="774"/>
      <c r="CK11" s="774"/>
      <c r="CL11" s="775"/>
      <c r="CM11" s="773"/>
      <c r="CN11" s="774"/>
      <c r="CO11" s="774"/>
      <c r="CP11" s="774"/>
      <c r="CQ11" s="775"/>
      <c r="CR11" s="773"/>
      <c r="CS11" s="774"/>
      <c r="CT11" s="774"/>
      <c r="CU11" s="774"/>
      <c r="CV11" s="775"/>
      <c r="CW11" s="773"/>
      <c r="CX11" s="774"/>
      <c r="CY11" s="774"/>
      <c r="CZ11" s="774"/>
      <c r="DA11" s="775"/>
      <c r="DB11" s="773"/>
      <c r="DC11" s="774"/>
      <c r="DD11" s="774"/>
      <c r="DE11" s="774"/>
      <c r="DF11" s="775"/>
      <c r="DG11" s="773"/>
      <c r="DH11" s="774"/>
      <c r="DI11" s="774"/>
      <c r="DJ11" s="774"/>
      <c r="DK11" s="775"/>
      <c r="DL11" s="773"/>
      <c r="DM11" s="774"/>
      <c r="DN11" s="774"/>
      <c r="DO11" s="774"/>
      <c r="DP11" s="775"/>
      <c r="DQ11" s="773"/>
      <c r="DR11" s="774"/>
      <c r="DS11" s="774"/>
      <c r="DT11" s="774"/>
      <c r="DU11" s="775"/>
      <c r="DV11" s="770"/>
      <c r="DW11" s="771"/>
      <c r="DX11" s="771"/>
      <c r="DY11" s="771"/>
      <c r="DZ11" s="776"/>
      <c r="EA11" s="225"/>
    </row>
    <row r="12" spans="1:131" s="226" customFormat="1" ht="26.25" customHeight="1" x14ac:dyDescent="0.15">
      <c r="A12" s="229">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66"/>
      <c r="AL12" s="767"/>
      <c r="AM12" s="767"/>
      <c r="AN12" s="767"/>
      <c r="AO12" s="767"/>
      <c r="AP12" s="767"/>
      <c r="AQ12" s="767"/>
      <c r="AR12" s="767"/>
      <c r="AS12" s="767"/>
      <c r="AT12" s="767"/>
      <c r="AU12" s="768"/>
      <c r="AV12" s="768"/>
      <c r="AW12" s="768"/>
      <c r="AX12" s="768"/>
      <c r="AY12" s="769"/>
      <c r="AZ12" s="223"/>
      <c r="BA12" s="223"/>
      <c r="BB12" s="223"/>
      <c r="BC12" s="223"/>
      <c r="BD12" s="223"/>
      <c r="BE12" s="224"/>
      <c r="BF12" s="224"/>
      <c r="BG12" s="224"/>
      <c r="BH12" s="224"/>
      <c r="BI12" s="224"/>
      <c r="BJ12" s="224"/>
      <c r="BK12" s="224"/>
      <c r="BL12" s="224"/>
      <c r="BM12" s="224"/>
      <c r="BN12" s="224"/>
      <c r="BO12" s="224"/>
      <c r="BP12" s="224"/>
      <c r="BQ12" s="229">
        <v>6</v>
      </c>
      <c r="BR12" s="230"/>
      <c r="BS12" s="770"/>
      <c r="BT12" s="771"/>
      <c r="BU12" s="771"/>
      <c r="BV12" s="771"/>
      <c r="BW12" s="771"/>
      <c r="BX12" s="771"/>
      <c r="BY12" s="771"/>
      <c r="BZ12" s="771"/>
      <c r="CA12" s="771"/>
      <c r="CB12" s="771"/>
      <c r="CC12" s="771"/>
      <c r="CD12" s="771"/>
      <c r="CE12" s="771"/>
      <c r="CF12" s="771"/>
      <c r="CG12" s="772"/>
      <c r="CH12" s="773"/>
      <c r="CI12" s="774"/>
      <c r="CJ12" s="774"/>
      <c r="CK12" s="774"/>
      <c r="CL12" s="775"/>
      <c r="CM12" s="773"/>
      <c r="CN12" s="774"/>
      <c r="CO12" s="774"/>
      <c r="CP12" s="774"/>
      <c r="CQ12" s="775"/>
      <c r="CR12" s="773"/>
      <c r="CS12" s="774"/>
      <c r="CT12" s="774"/>
      <c r="CU12" s="774"/>
      <c r="CV12" s="775"/>
      <c r="CW12" s="773"/>
      <c r="CX12" s="774"/>
      <c r="CY12" s="774"/>
      <c r="CZ12" s="774"/>
      <c r="DA12" s="775"/>
      <c r="DB12" s="773"/>
      <c r="DC12" s="774"/>
      <c r="DD12" s="774"/>
      <c r="DE12" s="774"/>
      <c r="DF12" s="775"/>
      <c r="DG12" s="773"/>
      <c r="DH12" s="774"/>
      <c r="DI12" s="774"/>
      <c r="DJ12" s="774"/>
      <c r="DK12" s="775"/>
      <c r="DL12" s="773"/>
      <c r="DM12" s="774"/>
      <c r="DN12" s="774"/>
      <c r="DO12" s="774"/>
      <c r="DP12" s="775"/>
      <c r="DQ12" s="773"/>
      <c r="DR12" s="774"/>
      <c r="DS12" s="774"/>
      <c r="DT12" s="774"/>
      <c r="DU12" s="775"/>
      <c r="DV12" s="770"/>
      <c r="DW12" s="771"/>
      <c r="DX12" s="771"/>
      <c r="DY12" s="771"/>
      <c r="DZ12" s="776"/>
      <c r="EA12" s="225"/>
    </row>
    <row r="13" spans="1:131" s="226" customFormat="1" ht="26.25" customHeight="1" x14ac:dyDescent="0.15">
      <c r="A13" s="229">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66"/>
      <c r="AL13" s="767"/>
      <c r="AM13" s="767"/>
      <c r="AN13" s="767"/>
      <c r="AO13" s="767"/>
      <c r="AP13" s="767"/>
      <c r="AQ13" s="767"/>
      <c r="AR13" s="767"/>
      <c r="AS13" s="767"/>
      <c r="AT13" s="767"/>
      <c r="AU13" s="768"/>
      <c r="AV13" s="768"/>
      <c r="AW13" s="768"/>
      <c r="AX13" s="768"/>
      <c r="AY13" s="769"/>
      <c r="AZ13" s="223"/>
      <c r="BA13" s="223"/>
      <c r="BB13" s="223"/>
      <c r="BC13" s="223"/>
      <c r="BD13" s="223"/>
      <c r="BE13" s="224"/>
      <c r="BF13" s="224"/>
      <c r="BG13" s="224"/>
      <c r="BH13" s="224"/>
      <c r="BI13" s="224"/>
      <c r="BJ13" s="224"/>
      <c r="BK13" s="224"/>
      <c r="BL13" s="224"/>
      <c r="BM13" s="224"/>
      <c r="BN13" s="224"/>
      <c r="BO13" s="224"/>
      <c r="BP13" s="224"/>
      <c r="BQ13" s="229">
        <v>7</v>
      </c>
      <c r="BR13" s="230"/>
      <c r="BS13" s="770"/>
      <c r="BT13" s="771"/>
      <c r="BU13" s="771"/>
      <c r="BV13" s="771"/>
      <c r="BW13" s="771"/>
      <c r="BX13" s="771"/>
      <c r="BY13" s="771"/>
      <c r="BZ13" s="771"/>
      <c r="CA13" s="771"/>
      <c r="CB13" s="771"/>
      <c r="CC13" s="771"/>
      <c r="CD13" s="771"/>
      <c r="CE13" s="771"/>
      <c r="CF13" s="771"/>
      <c r="CG13" s="772"/>
      <c r="CH13" s="773"/>
      <c r="CI13" s="774"/>
      <c r="CJ13" s="774"/>
      <c r="CK13" s="774"/>
      <c r="CL13" s="775"/>
      <c r="CM13" s="773"/>
      <c r="CN13" s="774"/>
      <c r="CO13" s="774"/>
      <c r="CP13" s="774"/>
      <c r="CQ13" s="775"/>
      <c r="CR13" s="773"/>
      <c r="CS13" s="774"/>
      <c r="CT13" s="774"/>
      <c r="CU13" s="774"/>
      <c r="CV13" s="775"/>
      <c r="CW13" s="773"/>
      <c r="CX13" s="774"/>
      <c r="CY13" s="774"/>
      <c r="CZ13" s="774"/>
      <c r="DA13" s="775"/>
      <c r="DB13" s="773"/>
      <c r="DC13" s="774"/>
      <c r="DD13" s="774"/>
      <c r="DE13" s="774"/>
      <c r="DF13" s="775"/>
      <c r="DG13" s="773"/>
      <c r="DH13" s="774"/>
      <c r="DI13" s="774"/>
      <c r="DJ13" s="774"/>
      <c r="DK13" s="775"/>
      <c r="DL13" s="773"/>
      <c r="DM13" s="774"/>
      <c r="DN13" s="774"/>
      <c r="DO13" s="774"/>
      <c r="DP13" s="775"/>
      <c r="DQ13" s="773"/>
      <c r="DR13" s="774"/>
      <c r="DS13" s="774"/>
      <c r="DT13" s="774"/>
      <c r="DU13" s="775"/>
      <c r="DV13" s="770"/>
      <c r="DW13" s="771"/>
      <c r="DX13" s="771"/>
      <c r="DY13" s="771"/>
      <c r="DZ13" s="776"/>
      <c r="EA13" s="225"/>
    </row>
    <row r="14" spans="1:131" s="226" customFormat="1" ht="26.25" customHeight="1" x14ac:dyDescent="0.15">
      <c r="A14" s="229">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66"/>
      <c r="AL14" s="767"/>
      <c r="AM14" s="767"/>
      <c r="AN14" s="767"/>
      <c r="AO14" s="767"/>
      <c r="AP14" s="767"/>
      <c r="AQ14" s="767"/>
      <c r="AR14" s="767"/>
      <c r="AS14" s="767"/>
      <c r="AT14" s="767"/>
      <c r="AU14" s="768"/>
      <c r="AV14" s="768"/>
      <c r="AW14" s="768"/>
      <c r="AX14" s="768"/>
      <c r="AY14" s="769"/>
      <c r="AZ14" s="223"/>
      <c r="BA14" s="223"/>
      <c r="BB14" s="223"/>
      <c r="BC14" s="223"/>
      <c r="BD14" s="223"/>
      <c r="BE14" s="224"/>
      <c r="BF14" s="224"/>
      <c r="BG14" s="224"/>
      <c r="BH14" s="224"/>
      <c r="BI14" s="224"/>
      <c r="BJ14" s="224"/>
      <c r="BK14" s="224"/>
      <c r="BL14" s="224"/>
      <c r="BM14" s="224"/>
      <c r="BN14" s="224"/>
      <c r="BO14" s="224"/>
      <c r="BP14" s="224"/>
      <c r="BQ14" s="229">
        <v>8</v>
      </c>
      <c r="BR14" s="230"/>
      <c r="BS14" s="770"/>
      <c r="BT14" s="771"/>
      <c r="BU14" s="771"/>
      <c r="BV14" s="771"/>
      <c r="BW14" s="771"/>
      <c r="BX14" s="771"/>
      <c r="BY14" s="771"/>
      <c r="BZ14" s="771"/>
      <c r="CA14" s="771"/>
      <c r="CB14" s="771"/>
      <c r="CC14" s="771"/>
      <c r="CD14" s="771"/>
      <c r="CE14" s="771"/>
      <c r="CF14" s="771"/>
      <c r="CG14" s="772"/>
      <c r="CH14" s="773"/>
      <c r="CI14" s="774"/>
      <c r="CJ14" s="774"/>
      <c r="CK14" s="774"/>
      <c r="CL14" s="775"/>
      <c r="CM14" s="773"/>
      <c r="CN14" s="774"/>
      <c r="CO14" s="774"/>
      <c r="CP14" s="774"/>
      <c r="CQ14" s="775"/>
      <c r="CR14" s="773"/>
      <c r="CS14" s="774"/>
      <c r="CT14" s="774"/>
      <c r="CU14" s="774"/>
      <c r="CV14" s="775"/>
      <c r="CW14" s="773"/>
      <c r="CX14" s="774"/>
      <c r="CY14" s="774"/>
      <c r="CZ14" s="774"/>
      <c r="DA14" s="775"/>
      <c r="DB14" s="773"/>
      <c r="DC14" s="774"/>
      <c r="DD14" s="774"/>
      <c r="DE14" s="774"/>
      <c r="DF14" s="775"/>
      <c r="DG14" s="773"/>
      <c r="DH14" s="774"/>
      <c r="DI14" s="774"/>
      <c r="DJ14" s="774"/>
      <c r="DK14" s="775"/>
      <c r="DL14" s="773"/>
      <c r="DM14" s="774"/>
      <c r="DN14" s="774"/>
      <c r="DO14" s="774"/>
      <c r="DP14" s="775"/>
      <c r="DQ14" s="773"/>
      <c r="DR14" s="774"/>
      <c r="DS14" s="774"/>
      <c r="DT14" s="774"/>
      <c r="DU14" s="775"/>
      <c r="DV14" s="770"/>
      <c r="DW14" s="771"/>
      <c r="DX14" s="771"/>
      <c r="DY14" s="771"/>
      <c r="DZ14" s="776"/>
      <c r="EA14" s="225"/>
    </row>
    <row r="15" spans="1:131" s="226" customFormat="1" ht="26.25" customHeight="1" x14ac:dyDescent="0.15">
      <c r="A15" s="229">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66"/>
      <c r="AL15" s="767"/>
      <c r="AM15" s="767"/>
      <c r="AN15" s="767"/>
      <c r="AO15" s="767"/>
      <c r="AP15" s="767"/>
      <c r="AQ15" s="767"/>
      <c r="AR15" s="767"/>
      <c r="AS15" s="767"/>
      <c r="AT15" s="767"/>
      <c r="AU15" s="768"/>
      <c r="AV15" s="768"/>
      <c r="AW15" s="768"/>
      <c r="AX15" s="768"/>
      <c r="AY15" s="769"/>
      <c r="AZ15" s="223"/>
      <c r="BA15" s="223"/>
      <c r="BB15" s="223"/>
      <c r="BC15" s="223"/>
      <c r="BD15" s="223"/>
      <c r="BE15" s="224"/>
      <c r="BF15" s="224"/>
      <c r="BG15" s="224"/>
      <c r="BH15" s="224"/>
      <c r="BI15" s="224"/>
      <c r="BJ15" s="224"/>
      <c r="BK15" s="224"/>
      <c r="BL15" s="224"/>
      <c r="BM15" s="224"/>
      <c r="BN15" s="224"/>
      <c r="BO15" s="224"/>
      <c r="BP15" s="224"/>
      <c r="BQ15" s="229">
        <v>9</v>
      </c>
      <c r="BR15" s="230"/>
      <c r="BS15" s="770"/>
      <c r="BT15" s="771"/>
      <c r="BU15" s="771"/>
      <c r="BV15" s="771"/>
      <c r="BW15" s="771"/>
      <c r="BX15" s="771"/>
      <c r="BY15" s="771"/>
      <c r="BZ15" s="771"/>
      <c r="CA15" s="771"/>
      <c r="CB15" s="771"/>
      <c r="CC15" s="771"/>
      <c r="CD15" s="771"/>
      <c r="CE15" s="771"/>
      <c r="CF15" s="771"/>
      <c r="CG15" s="772"/>
      <c r="CH15" s="773"/>
      <c r="CI15" s="774"/>
      <c r="CJ15" s="774"/>
      <c r="CK15" s="774"/>
      <c r="CL15" s="775"/>
      <c r="CM15" s="773"/>
      <c r="CN15" s="774"/>
      <c r="CO15" s="774"/>
      <c r="CP15" s="774"/>
      <c r="CQ15" s="775"/>
      <c r="CR15" s="773"/>
      <c r="CS15" s="774"/>
      <c r="CT15" s="774"/>
      <c r="CU15" s="774"/>
      <c r="CV15" s="775"/>
      <c r="CW15" s="773"/>
      <c r="CX15" s="774"/>
      <c r="CY15" s="774"/>
      <c r="CZ15" s="774"/>
      <c r="DA15" s="775"/>
      <c r="DB15" s="773"/>
      <c r="DC15" s="774"/>
      <c r="DD15" s="774"/>
      <c r="DE15" s="774"/>
      <c r="DF15" s="775"/>
      <c r="DG15" s="773"/>
      <c r="DH15" s="774"/>
      <c r="DI15" s="774"/>
      <c r="DJ15" s="774"/>
      <c r="DK15" s="775"/>
      <c r="DL15" s="773"/>
      <c r="DM15" s="774"/>
      <c r="DN15" s="774"/>
      <c r="DO15" s="774"/>
      <c r="DP15" s="775"/>
      <c r="DQ15" s="773"/>
      <c r="DR15" s="774"/>
      <c r="DS15" s="774"/>
      <c r="DT15" s="774"/>
      <c r="DU15" s="775"/>
      <c r="DV15" s="770"/>
      <c r="DW15" s="771"/>
      <c r="DX15" s="771"/>
      <c r="DY15" s="771"/>
      <c r="DZ15" s="776"/>
      <c r="EA15" s="225"/>
    </row>
    <row r="16" spans="1:131" s="226" customFormat="1" ht="26.25" customHeight="1" x14ac:dyDescent="0.15">
      <c r="A16" s="229">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66"/>
      <c r="AL16" s="767"/>
      <c r="AM16" s="767"/>
      <c r="AN16" s="767"/>
      <c r="AO16" s="767"/>
      <c r="AP16" s="767"/>
      <c r="AQ16" s="767"/>
      <c r="AR16" s="767"/>
      <c r="AS16" s="767"/>
      <c r="AT16" s="767"/>
      <c r="AU16" s="768"/>
      <c r="AV16" s="768"/>
      <c r="AW16" s="768"/>
      <c r="AX16" s="768"/>
      <c r="AY16" s="769"/>
      <c r="AZ16" s="223"/>
      <c r="BA16" s="223"/>
      <c r="BB16" s="223"/>
      <c r="BC16" s="223"/>
      <c r="BD16" s="223"/>
      <c r="BE16" s="224"/>
      <c r="BF16" s="224"/>
      <c r="BG16" s="224"/>
      <c r="BH16" s="224"/>
      <c r="BI16" s="224"/>
      <c r="BJ16" s="224"/>
      <c r="BK16" s="224"/>
      <c r="BL16" s="224"/>
      <c r="BM16" s="224"/>
      <c r="BN16" s="224"/>
      <c r="BO16" s="224"/>
      <c r="BP16" s="224"/>
      <c r="BQ16" s="229">
        <v>10</v>
      </c>
      <c r="BR16" s="230"/>
      <c r="BS16" s="770"/>
      <c r="BT16" s="771"/>
      <c r="BU16" s="771"/>
      <c r="BV16" s="771"/>
      <c r="BW16" s="771"/>
      <c r="BX16" s="771"/>
      <c r="BY16" s="771"/>
      <c r="BZ16" s="771"/>
      <c r="CA16" s="771"/>
      <c r="CB16" s="771"/>
      <c r="CC16" s="771"/>
      <c r="CD16" s="771"/>
      <c r="CE16" s="771"/>
      <c r="CF16" s="771"/>
      <c r="CG16" s="772"/>
      <c r="CH16" s="773"/>
      <c r="CI16" s="774"/>
      <c r="CJ16" s="774"/>
      <c r="CK16" s="774"/>
      <c r="CL16" s="775"/>
      <c r="CM16" s="773"/>
      <c r="CN16" s="774"/>
      <c r="CO16" s="774"/>
      <c r="CP16" s="774"/>
      <c r="CQ16" s="775"/>
      <c r="CR16" s="773"/>
      <c r="CS16" s="774"/>
      <c r="CT16" s="774"/>
      <c r="CU16" s="774"/>
      <c r="CV16" s="775"/>
      <c r="CW16" s="773"/>
      <c r="CX16" s="774"/>
      <c r="CY16" s="774"/>
      <c r="CZ16" s="774"/>
      <c r="DA16" s="775"/>
      <c r="DB16" s="773"/>
      <c r="DC16" s="774"/>
      <c r="DD16" s="774"/>
      <c r="DE16" s="774"/>
      <c r="DF16" s="775"/>
      <c r="DG16" s="773"/>
      <c r="DH16" s="774"/>
      <c r="DI16" s="774"/>
      <c r="DJ16" s="774"/>
      <c r="DK16" s="775"/>
      <c r="DL16" s="773"/>
      <c r="DM16" s="774"/>
      <c r="DN16" s="774"/>
      <c r="DO16" s="774"/>
      <c r="DP16" s="775"/>
      <c r="DQ16" s="773"/>
      <c r="DR16" s="774"/>
      <c r="DS16" s="774"/>
      <c r="DT16" s="774"/>
      <c r="DU16" s="775"/>
      <c r="DV16" s="770"/>
      <c r="DW16" s="771"/>
      <c r="DX16" s="771"/>
      <c r="DY16" s="771"/>
      <c r="DZ16" s="776"/>
      <c r="EA16" s="225"/>
    </row>
    <row r="17" spans="1:131" s="226" customFormat="1" ht="26.25" customHeight="1" x14ac:dyDescent="0.15">
      <c r="A17" s="229">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66"/>
      <c r="AL17" s="767"/>
      <c r="AM17" s="767"/>
      <c r="AN17" s="767"/>
      <c r="AO17" s="767"/>
      <c r="AP17" s="767"/>
      <c r="AQ17" s="767"/>
      <c r="AR17" s="767"/>
      <c r="AS17" s="767"/>
      <c r="AT17" s="767"/>
      <c r="AU17" s="768"/>
      <c r="AV17" s="768"/>
      <c r="AW17" s="768"/>
      <c r="AX17" s="768"/>
      <c r="AY17" s="769"/>
      <c r="AZ17" s="223"/>
      <c r="BA17" s="223"/>
      <c r="BB17" s="223"/>
      <c r="BC17" s="223"/>
      <c r="BD17" s="223"/>
      <c r="BE17" s="224"/>
      <c r="BF17" s="224"/>
      <c r="BG17" s="224"/>
      <c r="BH17" s="224"/>
      <c r="BI17" s="224"/>
      <c r="BJ17" s="224"/>
      <c r="BK17" s="224"/>
      <c r="BL17" s="224"/>
      <c r="BM17" s="224"/>
      <c r="BN17" s="224"/>
      <c r="BO17" s="224"/>
      <c r="BP17" s="224"/>
      <c r="BQ17" s="229">
        <v>11</v>
      </c>
      <c r="BR17" s="230"/>
      <c r="BS17" s="770"/>
      <c r="BT17" s="771"/>
      <c r="BU17" s="771"/>
      <c r="BV17" s="771"/>
      <c r="BW17" s="771"/>
      <c r="BX17" s="771"/>
      <c r="BY17" s="771"/>
      <c r="BZ17" s="771"/>
      <c r="CA17" s="771"/>
      <c r="CB17" s="771"/>
      <c r="CC17" s="771"/>
      <c r="CD17" s="771"/>
      <c r="CE17" s="771"/>
      <c r="CF17" s="771"/>
      <c r="CG17" s="772"/>
      <c r="CH17" s="773"/>
      <c r="CI17" s="774"/>
      <c r="CJ17" s="774"/>
      <c r="CK17" s="774"/>
      <c r="CL17" s="775"/>
      <c r="CM17" s="773"/>
      <c r="CN17" s="774"/>
      <c r="CO17" s="774"/>
      <c r="CP17" s="774"/>
      <c r="CQ17" s="775"/>
      <c r="CR17" s="773"/>
      <c r="CS17" s="774"/>
      <c r="CT17" s="774"/>
      <c r="CU17" s="774"/>
      <c r="CV17" s="775"/>
      <c r="CW17" s="773"/>
      <c r="CX17" s="774"/>
      <c r="CY17" s="774"/>
      <c r="CZ17" s="774"/>
      <c r="DA17" s="775"/>
      <c r="DB17" s="773"/>
      <c r="DC17" s="774"/>
      <c r="DD17" s="774"/>
      <c r="DE17" s="774"/>
      <c r="DF17" s="775"/>
      <c r="DG17" s="773"/>
      <c r="DH17" s="774"/>
      <c r="DI17" s="774"/>
      <c r="DJ17" s="774"/>
      <c r="DK17" s="775"/>
      <c r="DL17" s="773"/>
      <c r="DM17" s="774"/>
      <c r="DN17" s="774"/>
      <c r="DO17" s="774"/>
      <c r="DP17" s="775"/>
      <c r="DQ17" s="773"/>
      <c r="DR17" s="774"/>
      <c r="DS17" s="774"/>
      <c r="DT17" s="774"/>
      <c r="DU17" s="775"/>
      <c r="DV17" s="770"/>
      <c r="DW17" s="771"/>
      <c r="DX17" s="771"/>
      <c r="DY17" s="771"/>
      <c r="DZ17" s="776"/>
      <c r="EA17" s="225"/>
    </row>
    <row r="18" spans="1:131" s="226" customFormat="1" ht="26.25" customHeight="1" x14ac:dyDescent="0.15">
      <c r="A18" s="229">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66"/>
      <c r="AL18" s="767"/>
      <c r="AM18" s="767"/>
      <c r="AN18" s="767"/>
      <c r="AO18" s="767"/>
      <c r="AP18" s="767"/>
      <c r="AQ18" s="767"/>
      <c r="AR18" s="767"/>
      <c r="AS18" s="767"/>
      <c r="AT18" s="767"/>
      <c r="AU18" s="768"/>
      <c r="AV18" s="768"/>
      <c r="AW18" s="768"/>
      <c r="AX18" s="768"/>
      <c r="AY18" s="769"/>
      <c r="AZ18" s="223"/>
      <c r="BA18" s="223"/>
      <c r="BB18" s="223"/>
      <c r="BC18" s="223"/>
      <c r="BD18" s="223"/>
      <c r="BE18" s="224"/>
      <c r="BF18" s="224"/>
      <c r="BG18" s="224"/>
      <c r="BH18" s="224"/>
      <c r="BI18" s="224"/>
      <c r="BJ18" s="224"/>
      <c r="BK18" s="224"/>
      <c r="BL18" s="224"/>
      <c r="BM18" s="224"/>
      <c r="BN18" s="224"/>
      <c r="BO18" s="224"/>
      <c r="BP18" s="224"/>
      <c r="BQ18" s="229">
        <v>12</v>
      </c>
      <c r="BR18" s="230"/>
      <c r="BS18" s="770"/>
      <c r="BT18" s="771"/>
      <c r="BU18" s="771"/>
      <c r="BV18" s="771"/>
      <c r="BW18" s="771"/>
      <c r="BX18" s="771"/>
      <c r="BY18" s="771"/>
      <c r="BZ18" s="771"/>
      <c r="CA18" s="771"/>
      <c r="CB18" s="771"/>
      <c r="CC18" s="771"/>
      <c r="CD18" s="771"/>
      <c r="CE18" s="771"/>
      <c r="CF18" s="771"/>
      <c r="CG18" s="772"/>
      <c r="CH18" s="773"/>
      <c r="CI18" s="774"/>
      <c r="CJ18" s="774"/>
      <c r="CK18" s="774"/>
      <c r="CL18" s="775"/>
      <c r="CM18" s="773"/>
      <c r="CN18" s="774"/>
      <c r="CO18" s="774"/>
      <c r="CP18" s="774"/>
      <c r="CQ18" s="775"/>
      <c r="CR18" s="773"/>
      <c r="CS18" s="774"/>
      <c r="CT18" s="774"/>
      <c r="CU18" s="774"/>
      <c r="CV18" s="775"/>
      <c r="CW18" s="773"/>
      <c r="CX18" s="774"/>
      <c r="CY18" s="774"/>
      <c r="CZ18" s="774"/>
      <c r="DA18" s="775"/>
      <c r="DB18" s="773"/>
      <c r="DC18" s="774"/>
      <c r="DD18" s="774"/>
      <c r="DE18" s="774"/>
      <c r="DF18" s="775"/>
      <c r="DG18" s="773"/>
      <c r="DH18" s="774"/>
      <c r="DI18" s="774"/>
      <c r="DJ18" s="774"/>
      <c r="DK18" s="775"/>
      <c r="DL18" s="773"/>
      <c r="DM18" s="774"/>
      <c r="DN18" s="774"/>
      <c r="DO18" s="774"/>
      <c r="DP18" s="775"/>
      <c r="DQ18" s="773"/>
      <c r="DR18" s="774"/>
      <c r="DS18" s="774"/>
      <c r="DT18" s="774"/>
      <c r="DU18" s="775"/>
      <c r="DV18" s="770"/>
      <c r="DW18" s="771"/>
      <c r="DX18" s="771"/>
      <c r="DY18" s="771"/>
      <c r="DZ18" s="776"/>
      <c r="EA18" s="225"/>
    </row>
    <row r="19" spans="1:131" s="226" customFormat="1" ht="26.25" customHeight="1" x14ac:dyDescent="0.15">
      <c r="A19" s="229">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66"/>
      <c r="AL19" s="767"/>
      <c r="AM19" s="767"/>
      <c r="AN19" s="767"/>
      <c r="AO19" s="767"/>
      <c r="AP19" s="767"/>
      <c r="AQ19" s="767"/>
      <c r="AR19" s="767"/>
      <c r="AS19" s="767"/>
      <c r="AT19" s="767"/>
      <c r="AU19" s="768"/>
      <c r="AV19" s="768"/>
      <c r="AW19" s="768"/>
      <c r="AX19" s="768"/>
      <c r="AY19" s="769"/>
      <c r="AZ19" s="223"/>
      <c r="BA19" s="223"/>
      <c r="BB19" s="223"/>
      <c r="BC19" s="223"/>
      <c r="BD19" s="223"/>
      <c r="BE19" s="224"/>
      <c r="BF19" s="224"/>
      <c r="BG19" s="224"/>
      <c r="BH19" s="224"/>
      <c r="BI19" s="224"/>
      <c r="BJ19" s="224"/>
      <c r="BK19" s="224"/>
      <c r="BL19" s="224"/>
      <c r="BM19" s="224"/>
      <c r="BN19" s="224"/>
      <c r="BO19" s="224"/>
      <c r="BP19" s="224"/>
      <c r="BQ19" s="229">
        <v>13</v>
      </c>
      <c r="BR19" s="230"/>
      <c r="BS19" s="770"/>
      <c r="BT19" s="771"/>
      <c r="BU19" s="771"/>
      <c r="BV19" s="771"/>
      <c r="BW19" s="771"/>
      <c r="BX19" s="771"/>
      <c r="BY19" s="771"/>
      <c r="BZ19" s="771"/>
      <c r="CA19" s="771"/>
      <c r="CB19" s="771"/>
      <c r="CC19" s="771"/>
      <c r="CD19" s="771"/>
      <c r="CE19" s="771"/>
      <c r="CF19" s="771"/>
      <c r="CG19" s="772"/>
      <c r="CH19" s="773"/>
      <c r="CI19" s="774"/>
      <c r="CJ19" s="774"/>
      <c r="CK19" s="774"/>
      <c r="CL19" s="775"/>
      <c r="CM19" s="773"/>
      <c r="CN19" s="774"/>
      <c r="CO19" s="774"/>
      <c r="CP19" s="774"/>
      <c r="CQ19" s="775"/>
      <c r="CR19" s="773"/>
      <c r="CS19" s="774"/>
      <c r="CT19" s="774"/>
      <c r="CU19" s="774"/>
      <c r="CV19" s="775"/>
      <c r="CW19" s="773"/>
      <c r="CX19" s="774"/>
      <c r="CY19" s="774"/>
      <c r="CZ19" s="774"/>
      <c r="DA19" s="775"/>
      <c r="DB19" s="773"/>
      <c r="DC19" s="774"/>
      <c r="DD19" s="774"/>
      <c r="DE19" s="774"/>
      <c r="DF19" s="775"/>
      <c r="DG19" s="773"/>
      <c r="DH19" s="774"/>
      <c r="DI19" s="774"/>
      <c r="DJ19" s="774"/>
      <c r="DK19" s="775"/>
      <c r="DL19" s="773"/>
      <c r="DM19" s="774"/>
      <c r="DN19" s="774"/>
      <c r="DO19" s="774"/>
      <c r="DP19" s="775"/>
      <c r="DQ19" s="773"/>
      <c r="DR19" s="774"/>
      <c r="DS19" s="774"/>
      <c r="DT19" s="774"/>
      <c r="DU19" s="775"/>
      <c r="DV19" s="770"/>
      <c r="DW19" s="771"/>
      <c r="DX19" s="771"/>
      <c r="DY19" s="771"/>
      <c r="DZ19" s="776"/>
      <c r="EA19" s="225"/>
    </row>
    <row r="20" spans="1:131" s="226" customFormat="1" ht="26.25" customHeight="1" x14ac:dyDescent="0.15">
      <c r="A20" s="229">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66"/>
      <c r="AL20" s="767"/>
      <c r="AM20" s="767"/>
      <c r="AN20" s="767"/>
      <c r="AO20" s="767"/>
      <c r="AP20" s="767"/>
      <c r="AQ20" s="767"/>
      <c r="AR20" s="767"/>
      <c r="AS20" s="767"/>
      <c r="AT20" s="767"/>
      <c r="AU20" s="768"/>
      <c r="AV20" s="768"/>
      <c r="AW20" s="768"/>
      <c r="AX20" s="768"/>
      <c r="AY20" s="769"/>
      <c r="AZ20" s="223"/>
      <c r="BA20" s="223"/>
      <c r="BB20" s="223"/>
      <c r="BC20" s="223"/>
      <c r="BD20" s="223"/>
      <c r="BE20" s="224"/>
      <c r="BF20" s="224"/>
      <c r="BG20" s="224"/>
      <c r="BH20" s="224"/>
      <c r="BI20" s="224"/>
      <c r="BJ20" s="224"/>
      <c r="BK20" s="224"/>
      <c r="BL20" s="224"/>
      <c r="BM20" s="224"/>
      <c r="BN20" s="224"/>
      <c r="BO20" s="224"/>
      <c r="BP20" s="224"/>
      <c r="BQ20" s="229">
        <v>14</v>
      </c>
      <c r="BR20" s="230"/>
      <c r="BS20" s="770"/>
      <c r="BT20" s="771"/>
      <c r="BU20" s="771"/>
      <c r="BV20" s="771"/>
      <c r="BW20" s="771"/>
      <c r="BX20" s="771"/>
      <c r="BY20" s="771"/>
      <c r="BZ20" s="771"/>
      <c r="CA20" s="771"/>
      <c r="CB20" s="771"/>
      <c r="CC20" s="771"/>
      <c r="CD20" s="771"/>
      <c r="CE20" s="771"/>
      <c r="CF20" s="771"/>
      <c r="CG20" s="772"/>
      <c r="CH20" s="773"/>
      <c r="CI20" s="774"/>
      <c r="CJ20" s="774"/>
      <c r="CK20" s="774"/>
      <c r="CL20" s="775"/>
      <c r="CM20" s="773"/>
      <c r="CN20" s="774"/>
      <c r="CO20" s="774"/>
      <c r="CP20" s="774"/>
      <c r="CQ20" s="775"/>
      <c r="CR20" s="773"/>
      <c r="CS20" s="774"/>
      <c r="CT20" s="774"/>
      <c r="CU20" s="774"/>
      <c r="CV20" s="775"/>
      <c r="CW20" s="773"/>
      <c r="CX20" s="774"/>
      <c r="CY20" s="774"/>
      <c r="CZ20" s="774"/>
      <c r="DA20" s="775"/>
      <c r="DB20" s="773"/>
      <c r="DC20" s="774"/>
      <c r="DD20" s="774"/>
      <c r="DE20" s="774"/>
      <c r="DF20" s="775"/>
      <c r="DG20" s="773"/>
      <c r="DH20" s="774"/>
      <c r="DI20" s="774"/>
      <c r="DJ20" s="774"/>
      <c r="DK20" s="775"/>
      <c r="DL20" s="773"/>
      <c r="DM20" s="774"/>
      <c r="DN20" s="774"/>
      <c r="DO20" s="774"/>
      <c r="DP20" s="775"/>
      <c r="DQ20" s="773"/>
      <c r="DR20" s="774"/>
      <c r="DS20" s="774"/>
      <c r="DT20" s="774"/>
      <c r="DU20" s="775"/>
      <c r="DV20" s="770"/>
      <c r="DW20" s="771"/>
      <c r="DX20" s="771"/>
      <c r="DY20" s="771"/>
      <c r="DZ20" s="776"/>
      <c r="EA20" s="225"/>
    </row>
    <row r="21" spans="1:131" s="226" customFormat="1" ht="26.25" customHeight="1" thickBot="1" x14ac:dyDescent="0.2">
      <c r="A21" s="229">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66"/>
      <c r="AL21" s="767"/>
      <c r="AM21" s="767"/>
      <c r="AN21" s="767"/>
      <c r="AO21" s="767"/>
      <c r="AP21" s="767"/>
      <c r="AQ21" s="767"/>
      <c r="AR21" s="767"/>
      <c r="AS21" s="767"/>
      <c r="AT21" s="767"/>
      <c r="AU21" s="768"/>
      <c r="AV21" s="768"/>
      <c r="AW21" s="768"/>
      <c r="AX21" s="768"/>
      <c r="AY21" s="769"/>
      <c r="AZ21" s="223"/>
      <c r="BA21" s="223"/>
      <c r="BB21" s="223"/>
      <c r="BC21" s="223"/>
      <c r="BD21" s="223"/>
      <c r="BE21" s="224"/>
      <c r="BF21" s="224"/>
      <c r="BG21" s="224"/>
      <c r="BH21" s="224"/>
      <c r="BI21" s="224"/>
      <c r="BJ21" s="224"/>
      <c r="BK21" s="224"/>
      <c r="BL21" s="224"/>
      <c r="BM21" s="224"/>
      <c r="BN21" s="224"/>
      <c r="BO21" s="224"/>
      <c r="BP21" s="224"/>
      <c r="BQ21" s="229">
        <v>15</v>
      </c>
      <c r="BR21" s="230"/>
      <c r="BS21" s="770"/>
      <c r="BT21" s="771"/>
      <c r="BU21" s="771"/>
      <c r="BV21" s="771"/>
      <c r="BW21" s="771"/>
      <c r="BX21" s="771"/>
      <c r="BY21" s="771"/>
      <c r="BZ21" s="771"/>
      <c r="CA21" s="771"/>
      <c r="CB21" s="771"/>
      <c r="CC21" s="771"/>
      <c r="CD21" s="771"/>
      <c r="CE21" s="771"/>
      <c r="CF21" s="771"/>
      <c r="CG21" s="772"/>
      <c r="CH21" s="773"/>
      <c r="CI21" s="774"/>
      <c r="CJ21" s="774"/>
      <c r="CK21" s="774"/>
      <c r="CL21" s="775"/>
      <c r="CM21" s="773"/>
      <c r="CN21" s="774"/>
      <c r="CO21" s="774"/>
      <c r="CP21" s="774"/>
      <c r="CQ21" s="775"/>
      <c r="CR21" s="773"/>
      <c r="CS21" s="774"/>
      <c r="CT21" s="774"/>
      <c r="CU21" s="774"/>
      <c r="CV21" s="775"/>
      <c r="CW21" s="773"/>
      <c r="CX21" s="774"/>
      <c r="CY21" s="774"/>
      <c r="CZ21" s="774"/>
      <c r="DA21" s="775"/>
      <c r="DB21" s="773"/>
      <c r="DC21" s="774"/>
      <c r="DD21" s="774"/>
      <c r="DE21" s="774"/>
      <c r="DF21" s="775"/>
      <c r="DG21" s="773"/>
      <c r="DH21" s="774"/>
      <c r="DI21" s="774"/>
      <c r="DJ21" s="774"/>
      <c r="DK21" s="775"/>
      <c r="DL21" s="773"/>
      <c r="DM21" s="774"/>
      <c r="DN21" s="774"/>
      <c r="DO21" s="774"/>
      <c r="DP21" s="775"/>
      <c r="DQ21" s="773"/>
      <c r="DR21" s="774"/>
      <c r="DS21" s="774"/>
      <c r="DT21" s="774"/>
      <c r="DU21" s="775"/>
      <c r="DV21" s="770"/>
      <c r="DW21" s="771"/>
      <c r="DX21" s="771"/>
      <c r="DY21" s="771"/>
      <c r="DZ21" s="776"/>
      <c r="EA21" s="225"/>
    </row>
    <row r="22" spans="1:131" s="226" customFormat="1" ht="26.25" customHeight="1" x14ac:dyDescent="0.15">
      <c r="A22" s="229">
        <v>16</v>
      </c>
      <c r="B22" s="777"/>
      <c r="C22" s="778"/>
      <c r="D22" s="778"/>
      <c r="E22" s="778"/>
      <c r="F22" s="778"/>
      <c r="G22" s="778"/>
      <c r="H22" s="778"/>
      <c r="I22" s="778"/>
      <c r="J22" s="778"/>
      <c r="K22" s="778"/>
      <c r="L22" s="778"/>
      <c r="M22" s="778"/>
      <c r="N22" s="778"/>
      <c r="O22" s="778"/>
      <c r="P22" s="779"/>
      <c r="Q22" s="796"/>
      <c r="R22" s="797"/>
      <c r="S22" s="797"/>
      <c r="T22" s="797"/>
      <c r="U22" s="797"/>
      <c r="V22" s="797"/>
      <c r="W22" s="797"/>
      <c r="X22" s="797"/>
      <c r="Y22" s="797"/>
      <c r="Z22" s="797"/>
      <c r="AA22" s="797"/>
      <c r="AB22" s="797"/>
      <c r="AC22" s="797"/>
      <c r="AD22" s="797"/>
      <c r="AE22" s="798"/>
      <c r="AF22" s="783"/>
      <c r="AG22" s="784"/>
      <c r="AH22" s="784"/>
      <c r="AI22" s="784"/>
      <c r="AJ22" s="785"/>
      <c r="AK22" s="799"/>
      <c r="AL22" s="800"/>
      <c r="AM22" s="800"/>
      <c r="AN22" s="800"/>
      <c r="AO22" s="800"/>
      <c r="AP22" s="800"/>
      <c r="AQ22" s="800"/>
      <c r="AR22" s="800"/>
      <c r="AS22" s="800"/>
      <c r="AT22" s="800"/>
      <c r="AU22" s="801"/>
      <c r="AV22" s="801"/>
      <c r="AW22" s="801"/>
      <c r="AX22" s="801"/>
      <c r="AY22" s="802"/>
      <c r="AZ22" s="803" t="s">
        <v>386</v>
      </c>
      <c r="BA22" s="803"/>
      <c r="BB22" s="803"/>
      <c r="BC22" s="803"/>
      <c r="BD22" s="804"/>
      <c r="BE22" s="224"/>
      <c r="BF22" s="224"/>
      <c r="BG22" s="224"/>
      <c r="BH22" s="224"/>
      <c r="BI22" s="224"/>
      <c r="BJ22" s="224"/>
      <c r="BK22" s="224"/>
      <c r="BL22" s="224"/>
      <c r="BM22" s="224"/>
      <c r="BN22" s="224"/>
      <c r="BO22" s="224"/>
      <c r="BP22" s="224"/>
      <c r="BQ22" s="229">
        <v>16</v>
      </c>
      <c r="BR22" s="230"/>
      <c r="BS22" s="770"/>
      <c r="BT22" s="771"/>
      <c r="BU22" s="771"/>
      <c r="BV22" s="771"/>
      <c r="BW22" s="771"/>
      <c r="BX22" s="771"/>
      <c r="BY22" s="771"/>
      <c r="BZ22" s="771"/>
      <c r="CA22" s="771"/>
      <c r="CB22" s="771"/>
      <c r="CC22" s="771"/>
      <c r="CD22" s="771"/>
      <c r="CE22" s="771"/>
      <c r="CF22" s="771"/>
      <c r="CG22" s="772"/>
      <c r="CH22" s="773"/>
      <c r="CI22" s="774"/>
      <c r="CJ22" s="774"/>
      <c r="CK22" s="774"/>
      <c r="CL22" s="775"/>
      <c r="CM22" s="773"/>
      <c r="CN22" s="774"/>
      <c r="CO22" s="774"/>
      <c r="CP22" s="774"/>
      <c r="CQ22" s="775"/>
      <c r="CR22" s="773"/>
      <c r="CS22" s="774"/>
      <c r="CT22" s="774"/>
      <c r="CU22" s="774"/>
      <c r="CV22" s="775"/>
      <c r="CW22" s="773"/>
      <c r="CX22" s="774"/>
      <c r="CY22" s="774"/>
      <c r="CZ22" s="774"/>
      <c r="DA22" s="775"/>
      <c r="DB22" s="773"/>
      <c r="DC22" s="774"/>
      <c r="DD22" s="774"/>
      <c r="DE22" s="774"/>
      <c r="DF22" s="775"/>
      <c r="DG22" s="773"/>
      <c r="DH22" s="774"/>
      <c r="DI22" s="774"/>
      <c r="DJ22" s="774"/>
      <c r="DK22" s="775"/>
      <c r="DL22" s="773"/>
      <c r="DM22" s="774"/>
      <c r="DN22" s="774"/>
      <c r="DO22" s="774"/>
      <c r="DP22" s="775"/>
      <c r="DQ22" s="773"/>
      <c r="DR22" s="774"/>
      <c r="DS22" s="774"/>
      <c r="DT22" s="774"/>
      <c r="DU22" s="775"/>
      <c r="DV22" s="770"/>
      <c r="DW22" s="771"/>
      <c r="DX22" s="771"/>
      <c r="DY22" s="771"/>
      <c r="DZ22" s="776"/>
      <c r="EA22" s="225"/>
    </row>
    <row r="23" spans="1:131" s="226" customFormat="1" ht="26.25" customHeight="1" thickBot="1" x14ac:dyDescent="0.2">
      <c r="A23" s="231" t="s">
        <v>387</v>
      </c>
      <c r="B23" s="786" t="s">
        <v>388</v>
      </c>
      <c r="C23" s="787"/>
      <c r="D23" s="787"/>
      <c r="E23" s="787"/>
      <c r="F23" s="787"/>
      <c r="G23" s="787"/>
      <c r="H23" s="787"/>
      <c r="I23" s="787"/>
      <c r="J23" s="787"/>
      <c r="K23" s="787"/>
      <c r="L23" s="787"/>
      <c r="M23" s="787"/>
      <c r="N23" s="787"/>
      <c r="O23" s="787"/>
      <c r="P23" s="788"/>
      <c r="Q23" s="789"/>
      <c r="R23" s="790"/>
      <c r="S23" s="790"/>
      <c r="T23" s="790"/>
      <c r="U23" s="790"/>
      <c r="V23" s="790"/>
      <c r="W23" s="790"/>
      <c r="X23" s="790"/>
      <c r="Y23" s="790"/>
      <c r="Z23" s="790"/>
      <c r="AA23" s="790"/>
      <c r="AB23" s="790"/>
      <c r="AC23" s="790"/>
      <c r="AD23" s="790"/>
      <c r="AE23" s="791"/>
      <c r="AF23" s="792">
        <v>155</v>
      </c>
      <c r="AG23" s="790"/>
      <c r="AH23" s="790"/>
      <c r="AI23" s="790"/>
      <c r="AJ23" s="793"/>
      <c r="AK23" s="794"/>
      <c r="AL23" s="795"/>
      <c r="AM23" s="795"/>
      <c r="AN23" s="795"/>
      <c r="AO23" s="795"/>
      <c r="AP23" s="790"/>
      <c r="AQ23" s="790"/>
      <c r="AR23" s="790"/>
      <c r="AS23" s="790"/>
      <c r="AT23" s="790"/>
      <c r="AU23" s="806"/>
      <c r="AV23" s="806"/>
      <c r="AW23" s="806"/>
      <c r="AX23" s="806"/>
      <c r="AY23" s="807"/>
      <c r="AZ23" s="808" t="s">
        <v>389</v>
      </c>
      <c r="BA23" s="809"/>
      <c r="BB23" s="809"/>
      <c r="BC23" s="809"/>
      <c r="BD23" s="810"/>
      <c r="BE23" s="224"/>
      <c r="BF23" s="224"/>
      <c r="BG23" s="224"/>
      <c r="BH23" s="224"/>
      <c r="BI23" s="224"/>
      <c r="BJ23" s="224"/>
      <c r="BK23" s="224"/>
      <c r="BL23" s="224"/>
      <c r="BM23" s="224"/>
      <c r="BN23" s="224"/>
      <c r="BO23" s="224"/>
      <c r="BP23" s="224"/>
      <c r="BQ23" s="229">
        <v>17</v>
      </c>
      <c r="BR23" s="230"/>
      <c r="BS23" s="770"/>
      <c r="BT23" s="771"/>
      <c r="BU23" s="771"/>
      <c r="BV23" s="771"/>
      <c r="BW23" s="771"/>
      <c r="BX23" s="771"/>
      <c r="BY23" s="771"/>
      <c r="BZ23" s="771"/>
      <c r="CA23" s="771"/>
      <c r="CB23" s="771"/>
      <c r="CC23" s="771"/>
      <c r="CD23" s="771"/>
      <c r="CE23" s="771"/>
      <c r="CF23" s="771"/>
      <c r="CG23" s="772"/>
      <c r="CH23" s="773"/>
      <c r="CI23" s="774"/>
      <c r="CJ23" s="774"/>
      <c r="CK23" s="774"/>
      <c r="CL23" s="775"/>
      <c r="CM23" s="773"/>
      <c r="CN23" s="774"/>
      <c r="CO23" s="774"/>
      <c r="CP23" s="774"/>
      <c r="CQ23" s="775"/>
      <c r="CR23" s="773"/>
      <c r="CS23" s="774"/>
      <c r="CT23" s="774"/>
      <c r="CU23" s="774"/>
      <c r="CV23" s="775"/>
      <c r="CW23" s="773"/>
      <c r="CX23" s="774"/>
      <c r="CY23" s="774"/>
      <c r="CZ23" s="774"/>
      <c r="DA23" s="775"/>
      <c r="DB23" s="773"/>
      <c r="DC23" s="774"/>
      <c r="DD23" s="774"/>
      <c r="DE23" s="774"/>
      <c r="DF23" s="775"/>
      <c r="DG23" s="773"/>
      <c r="DH23" s="774"/>
      <c r="DI23" s="774"/>
      <c r="DJ23" s="774"/>
      <c r="DK23" s="775"/>
      <c r="DL23" s="773"/>
      <c r="DM23" s="774"/>
      <c r="DN23" s="774"/>
      <c r="DO23" s="774"/>
      <c r="DP23" s="775"/>
      <c r="DQ23" s="773"/>
      <c r="DR23" s="774"/>
      <c r="DS23" s="774"/>
      <c r="DT23" s="774"/>
      <c r="DU23" s="775"/>
      <c r="DV23" s="770"/>
      <c r="DW23" s="771"/>
      <c r="DX23" s="771"/>
      <c r="DY23" s="771"/>
      <c r="DZ23" s="776"/>
      <c r="EA23" s="225"/>
    </row>
    <row r="24" spans="1:131" s="226" customFormat="1" ht="26.25" customHeight="1" x14ac:dyDescent="0.15">
      <c r="A24" s="805" t="s">
        <v>390</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23"/>
      <c r="BA24" s="223"/>
      <c r="BB24" s="223"/>
      <c r="BC24" s="223"/>
      <c r="BD24" s="223"/>
      <c r="BE24" s="224"/>
      <c r="BF24" s="224"/>
      <c r="BG24" s="224"/>
      <c r="BH24" s="224"/>
      <c r="BI24" s="224"/>
      <c r="BJ24" s="224"/>
      <c r="BK24" s="224"/>
      <c r="BL24" s="224"/>
      <c r="BM24" s="224"/>
      <c r="BN24" s="224"/>
      <c r="BO24" s="224"/>
      <c r="BP24" s="224"/>
      <c r="BQ24" s="229">
        <v>18</v>
      </c>
      <c r="BR24" s="230"/>
      <c r="BS24" s="770"/>
      <c r="BT24" s="771"/>
      <c r="BU24" s="771"/>
      <c r="BV24" s="771"/>
      <c r="BW24" s="771"/>
      <c r="BX24" s="771"/>
      <c r="BY24" s="771"/>
      <c r="BZ24" s="771"/>
      <c r="CA24" s="771"/>
      <c r="CB24" s="771"/>
      <c r="CC24" s="771"/>
      <c r="CD24" s="771"/>
      <c r="CE24" s="771"/>
      <c r="CF24" s="771"/>
      <c r="CG24" s="772"/>
      <c r="CH24" s="773"/>
      <c r="CI24" s="774"/>
      <c r="CJ24" s="774"/>
      <c r="CK24" s="774"/>
      <c r="CL24" s="775"/>
      <c r="CM24" s="773"/>
      <c r="CN24" s="774"/>
      <c r="CO24" s="774"/>
      <c r="CP24" s="774"/>
      <c r="CQ24" s="775"/>
      <c r="CR24" s="773"/>
      <c r="CS24" s="774"/>
      <c r="CT24" s="774"/>
      <c r="CU24" s="774"/>
      <c r="CV24" s="775"/>
      <c r="CW24" s="773"/>
      <c r="CX24" s="774"/>
      <c r="CY24" s="774"/>
      <c r="CZ24" s="774"/>
      <c r="DA24" s="775"/>
      <c r="DB24" s="773"/>
      <c r="DC24" s="774"/>
      <c r="DD24" s="774"/>
      <c r="DE24" s="774"/>
      <c r="DF24" s="775"/>
      <c r="DG24" s="773"/>
      <c r="DH24" s="774"/>
      <c r="DI24" s="774"/>
      <c r="DJ24" s="774"/>
      <c r="DK24" s="775"/>
      <c r="DL24" s="773"/>
      <c r="DM24" s="774"/>
      <c r="DN24" s="774"/>
      <c r="DO24" s="774"/>
      <c r="DP24" s="775"/>
      <c r="DQ24" s="773"/>
      <c r="DR24" s="774"/>
      <c r="DS24" s="774"/>
      <c r="DT24" s="774"/>
      <c r="DU24" s="775"/>
      <c r="DV24" s="770"/>
      <c r="DW24" s="771"/>
      <c r="DX24" s="771"/>
      <c r="DY24" s="771"/>
      <c r="DZ24" s="776"/>
      <c r="EA24" s="225"/>
    </row>
    <row r="25" spans="1:131" ht="26.25" customHeight="1" thickBot="1" x14ac:dyDescent="0.2">
      <c r="A25" s="722" t="s">
        <v>391</v>
      </c>
      <c r="B25" s="722"/>
      <c r="C25" s="722"/>
      <c r="D25" s="722"/>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2"/>
      <c r="AL25" s="722"/>
      <c r="AM25" s="722"/>
      <c r="AN25" s="722"/>
      <c r="AO25" s="722"/>
      <c r="AP25" s="722"/>
      <c r="AQ25" s="722"/>
      <c r="AR25" s="722"/>
      <c r="AS25" s="722"/>
      <c r="AT25" s="722"/>
      <c r="AU25" s="722"/>
      <c r="AV25" s="722"/>
      <c r="AW25" s="722"/>
      <c r="AX25" s="722"/>
      <c r="AY25" s="722"/>
      <c r="AZ25" s="722"/>
      <c r="BA25" s="722"/>
      <c r="BB25" s="722"/>
      <c r="BC25" s="722"/>
      <c r="BD25" s="722"/>
      <c r="BE25" s="722"/>
      <c r="BF25" s="722"/>
      <c r="BG25" s="722"/>
      <c r="BH25" s="722"/>
      <c r="BI25" s="722"/>
      <c r="BJ25" s="223"/>
      <c r="BK25" s="223"/>
      <c r="BL25" s="223"/>
      <c r="BM25" s="223"/>
      <c r="BN25" s="223"/>
      <c r="BO25" s="232"/>
      <c r="BP25" s="232"/>
      <c r="BQ25" s="229">
        <v>19</v>
      </c>
      <c r="BR25" s="230"/>
      <c r="BS25" s="770"/>
      <c r="BT25" s="771"/>
      <c r="BU25" s="771"/>
      <c r="BV25" s="771"/>
      <c r="BW25" s="771"/>
      <c r="BX25" s="771"/>
      <c r="BY25" s="771"/>
      <c r="BZ25" s="771"/>
      <c r="CA25" s="771"/>
      <c r="CB25" s="771"/>
      <c r="CC25" s="771"/>
      <c r="CD25" s="771"/>
      <c r="CE25" s="771"/>
      <c r="CF25" s="771"/>
      <c r="CG25" s="772"/>
      <c r="CH25" s="773"/>
      <c r="CI25" s="774"/>
      <c r="CJ25" s="774"/>
      <c r="CK25" s="774"/>
      <c r="CL25" s="775"/>
      <c r="CM25" s="773"/>
      <c r="CN25" s="774"/>
      <c r="CO25" s="774"/>
      <c r="CP25" s="774"/>
      <c r="CQ25" s="775"/>
      <c r="CR25" s="773"/>
      <c r="CS25" s="774"/>
      <c r="CT25" s="774"/>
      <c r="CU25" s="774"/>
      <c r="CV25" s="775"/>
      <c r="CW25" s="773"/>
      <c r="CX25" s="774"/>
      <c r="CY25" s="774"/>
      <c r="CZ25" s="774"/>
      <c r="DA25" s="775"/>
      <c r="DB25" s="773"/>
      <c r="DC25" s="774"/>
      <c r="DD25" s="774"/>
      <c r="DE25" s="774"/>
      <c r="DF25" s="775"/>
      <c r="DG25" s="773"/>
      <c r="DH25" s="774"/>
      <c r="DI25" s="774"/>
      <c r="DJ25" s="774"/>
      <c r="DK25" s="775"/>
      <c r="DL25" s="773"/>
      <c r="DM25" s="774"/>
      <c r="DN25" s="774"/>
      <c r="DO25" s="774"/>
      <c r="DP25" s="775"/>
      <c r="DQ25" s="773"/>
      <c r="DR25" s="774"/>
      <c r="DS25" s="774"/>
      <c r="DT25" s="774"/>
      <c r="DU25" s="775"/>
      <c r="DV25" s="770"/>
      <c r="DW25" s="771"/>
      <c r="DX25" s="771"/>
      <c r="DY25" s="771"/>
      <c r="DZ25" s="776"/>
      <c r="EA25" s="221"/>
    </row>
    <row r="26" spans="1:131" ht="26.25" customHeight="1" x14ac:dyDescent="0.15">
      <c r="A26" s="724" t="s">
        <v>368</v>
      </c>
      <c r="B26" s="725"/>
      <c r="C26" s="725"/>
      <c r="D26" s="725"/>
      <c r="E26" s="725"/>
      <c r="F26" s="725"/>
      <c r="G26" s="725"/>
      <c r="H26" s="725"/>
      <c r="I26" s="725"/>
      <c r="J26" s="725"/>
      <c r="K26" s="725"/>
      <c r="L26" s="725"/>
      <c r="M26" s="725"/>
      <c r="N26" s="725"/>
      <c r="O26" s="725"/>
      <c r="P26" s="726"/>
      <c r="Q26" s="730" t="s">
        <v>392</v>
      </c>
      <c r="R26" s="731"/>
      <c r="S26" s="731"/>
      <c r="T26" s="731"/>
      <c r="U26" s="732"/>
      <c r="V26" s="730" t="s">
        <v>393</v>
      </c>
      <c r="W26" s="731"/>
      <c r="X26" s="731"/>
      <c r="Y26" s="731"/>
      <c r="Z26" s="732"/>
      <c r="AA26" s="730" t="s">
        <v>394</v>
      </c>
      <c r="AB26" s="731"/>
      <c r="AC26" s="731"/>
      <c r="AD26" s="731"/>
      <c r="AE26" s="731"/>
      <c r="AF26" s="811" t="s">
        <v>395</v>
      </c>
      <c r="AG26" s="812"/>
      <c r="AH26" s="812"/>
      <c r="AI26" s="812"/>
      <c r="AJ26" s="813"/>
      <c r="AK26" s="731" t="s">
        <v>396</v>
      </c>
      <c r="AL26" s="731"/>
      <c r="AM26" s="731"/>
      <c r="AN26" s="731"/>
      <c r="AO26" s="732"/>
      <c r="AP26" s="730" t="s">
        <v>397</v>
      </c>
      <c r="AQ26" s="731"/>
      <c r="AR26" s="731"/>
      <c r="AS26" s="731"/>
      <c r="AT26" s="732"/>
      <c r="AU26" s="730" t="s">
        <v>398</v>
      </c>
      <c r="AV26" s="731"/>
      <c r="AW26" s="731"/>
      <c r="AX26" s="731"/>
      <c r="AY26" s="732"/>
      <c r="AZ26" s="730" t="s">
        <v>399</v>
      </c>
      <c r="BA26" s="731"/>
      <c r="BB26" s="731"/>
      <c r="BC26" s="731"/>
      <c r="BD26" s="732"/>
      <c r="BE26" s="730" t="s">
        <v>375</v>
      </c>
      <c r="BF26" s="731"/>
      <c r="BG26" s="731"/>
      <c r="BH26" s="731"/>
      <c r="BI26" s="737"/>
      <c r="BJ26" s="223"/>
      <c r="BK26" s="223"/>
      <c r="BL26" s="223"/>
      <c r="BM26" s="223"/>
      <c r="BN26" s="223"/>
      <c r="BO26" s="232"/>
      <c r="BP26" s="232"/>
      <c r="BQ26" s="229">
        <v>20</v>
      </c>
      <c r="BR26" s="230"/>
      <c r="BS26" s="770"/>
      <c r="BT26" s="771"/>
      <c r="BU26" s="771"/>
      <c r="BV26" s="771"/>
      <c r="BW26" s="771"/>
      <c r="BX26" s="771"/>
      <c r="BY26" s="771"/>
      <c r="BZ26" s="771"/>
      <c r="CA26" s="771"/>
      <c r="CB26" s="771"/>
      <c r="CC26" s="771"/>
      <c r="CD26" s="771"/>
      <c r="CE26" s="771"/>
      <c r="CF26" s="771"/>
      <c r="CG26" s="772"/>
      <c r="CH26" s="773"/>
      <c r="CI26" s="774"/>
      <c r="CJ26" s="774"/>
      <c r="CK26" s="774"/>
      <c r="CL26" s="775"/>
      <c r="CM26" s="773"/>
      <c r="CN26" s="774"/>
      <c r="CO26" s="774"/>
      <c r="CP26" s="774"/>
      <c r="CQ26" s="775"/>
      <c r="CR26" s="773"/>
      <c r="CS26" s="774"/>
      <c r="CT26" s="774"/>
      <c r="CU26" s="774"/>
      <c r="CV26" s="775"/>
      <c r="CW26" s="773"/>
      <c r="CX26" s="774"/>
      <c r="CY26" s="774"/>
      <c r="CZ26" s="774"/>
      <c r="DA26" s="775"/>
      <c r="DB26" s="773"/>
      <c r="DC26" s="774"/>
      <c r="DD26" s="774"/>
      <c r="DE26" s="774"/>
      <c r="DF26" s="775"/>
      <c r="DG26" s="773"/>
      <c r="DH26" s="774"/>
      <c r="DI26" s="774"/>
      <c r="DJ26" s="774"/>
      <c r="DK26" s="775"/>
      <c r="DL26" s="773"/>
      <c r="DM26" s="774"/>
      <c r="DN26" s="774"/>
      <c r="DO26" s="774"/>
      <c r="DP26" s="775"/>
      <c r="DQ26" s="773"/>
      <c r="DR26" s="774"/>
      <c r="DS26" s="774"/>
      <c r="DT26" s="774"/>
      <c r="DU26" s="775"/>
      <c r="DV26" s="770"/>
      <c r="DW26" s="771"/>
      <c r="DX26" s="771"/>
      <c r="DY26" s="771"/>
      <c r="DZ26" s="776"/>
      <c r="EA26" s="221"/>
    </row>
    <row r="27" spans="1:131" ht="26.25" customHeight="1" thickBot="1" x14ac:dyDescent="0.2">
      <c r="A27" s="727"/>
      <c r="B27" s="728"/>
      <c r="C27" s="728"/>
      <c r="D27" s="728"/>
      <c r="E27" s="728"/>
      <c r="F27" s="728"/>
      <c r="G27" s="728"/>
      <c r="H27" s="728"/>
      <c r="I27" s="728"/>
      <c r="J27" s="728"/>
      <c r="K27" s="728"/>
      <c r="L27" s="728"/>
      <c r="M27" s="728"/>
      <c r="N27" s="728"/>
      <c r="O27" s="728"/>
      <c r="P27" s="729"/>
      <c r="Q27" s="733"/>
      <c r="R27" s="734"/>
      <c r="S27" s="734"/>
      <c r="T27" s="734"/>
      <c r="U27" s="735"/>
      <c r="V27" s="733"/>
      <c r="W27" s="734"/>
      <c r="X27" s="734"/>
      <c r="Y27" s="734"/>
      <c r="Z27" s="735"/>
      <c r="AA27" s="733"/>
      <c r="AB27" s="734"/>
      <c r="AC27" s="734"/>
      <c r="AD27" s="734"/>
      <c r="AE27" s="734"/>
      <c r="AF27" s="814"/>
      <c r="AG27" s="815"/>
      <c r="AH27" s="815"/>
      <c r="AI27" s="815"/>
      <c r="AJ27" s="81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39"/>
      <c r="BJ27" s="223"/>
      <c r="BK27" s="223"/>
      <c r="BL27" s="223"/>
      <c r="BM27" s="223"/>
      <c r="BN27" s="223"/>
      <c r="BO27" s="232"/>
      <c r="BP27" s="232"/>
      <c r="BQ27" s="229">
        <v>21</v>
      </c>
      <c r="BR27" s="230"/>
      <c r="BS27" s="770"/>
      <c r="BT27" s="771"/>
      <c r="BU27" s="771"/>
      <c r="BV27" s="771"/>
      <c r="BW27" s="771"/>
      <c r="BX27" s="771"/>
      <c r="BY27" s="771"/>
      <c r="BZ27" s="771"/>
      <c r="CA27" s="771"/>
      <c r="CB27" s="771"/>
      <c r="CC27" s="771"/>
      <c r="CD27" s="771"/>
      <c r="CE27" s="771"/>
      <c r="CF27" s="771"/>
      <c r="CG27" s="772"/>
      <c r="CH27" s="773"/>
      <c r="CI27" s="774"/>
      <c r="CJ27" s="774"/>
      <c r="CK27" s="774"/>
      <c r="CL27" s="775"/>
      <c r="CM27" s="773"/>
      <c r="CN27" s="774"/>
      <c r="CO27" s="774"/>
      <c r="CP27" s="774"/>
      <c r="CQ27" s="775"/>
      <c r="CR27" s="773"/>
      <c r="CS27" s="774"/>
      <c r="CT27" s="774"/>
      <c r="CU27" s="774"/>
      <c r="CV27" s="775"/>
      <c r="CW27" s="773"/>
      <c r="CX27" s="774"/>
      <c r="CY27" s="774"/>
      <c r="CZ27" s="774"/>
      <c r="DA27" s="775"/>
      <c r="DB27" s="773"/>
      <c r="DC27" s="774"/>
      <c r="DD27" s="774"/>
      <c r="DE27" s="774"/>
      <c r="DF27" s="775"/>
      <c r="DG27" s="773"/>
      <c r="DH27" s="774"/>
      <c r="DI27" s="774"/>
      <c r="DJ27" s="774"/>
      <c r="DK27" s="775"/>
      <c r="DL27" s="773"/>
      <c r="DM27" s="774"/>
      <c r="DN27" s="774"/>
      <c r="DO27" s="774"/>
      <c r="DP27" s="775"/>
      <c r="DQ27" s="773"/>
      <c r="DR27" s="774"/>
      <c r="DS27" s="774"/>
      <c r="DT27" s="774"/>
      <c r="DU27" s="775"/>
      <c r="DV27" s="770"/>
      <c r="DW27" s="771"/>
      <c r="DX27" s="771"/>
      <c r="DY27" s="771"/>
      <c r="DZ27" s="776"/>
      <c r="EA27" s="221"/>
    </row>
    <row r="28" spans="1:131" ht="26.25" customHeight="1" thickTop="1" x14ac:dyDescent="0.15">
      <c r="A28" s="233">
        <v>1</v>
      </c>
      <c r="B28" s="746" t="s">
        <v>400</v>
      </c>
      <c r="C28" s="747"/>
      <c r="D28" s="747"/>
      <c r="E28" s="747"/>
      <c r="F28" s="747"/>
      <c r="G28" s="747"/>
      <c r="H28" s="747"/>
      <c r="I28" s="747"/>
      <c r="J28" s="747"/>
      <c r="K28" s="747"/>
      <c r="L28" s="747"/>
      <c r="M28" s="747"/>
      <c r="N28" s="747"/>
      <c r="O28" s="747"/>
      <c r="P28" s="748"/>
      <c r="Q28" s="819">
        <v>2313</v>
      </c>
      <c r="R28" s="820"/>
      <c r="S28" s="820"/>
      <c r="T28" s="820"/>
      <c r="U28" s="820"/>
      <c r="V28" s="820">
        <v>2307</v>
      </c>
      <c r="W28" s="820"/>
      <c r="X28" s="820"/>
      <c r="Y28" s="820"/>
      <c r="Z28" s="820"/>
      <c r="AA28" s="820">
        <v>6</v>
      </c>
      <c r="AB28" s="820"/>
      <c r="AC28" s="820"/>
      <c r="AD28" s="820"/>
      <c r="AE28" s="821"/>
      <c r="AF28" s="822">
        <v>6</v>
      </c>
      <c r="AG28" s="820"/>
      <c r="AH28" s="820"/>
      <c r="AI28" s="820"/>
      <c r="AJ28" s="823"/>
      <c r="AK28" s="824">
        <v>156</v>
      </c>
      <c r="AL28" s="825"/>
      <c r="AM28" s="825"/>
      <c r="AN28" s="825"/>
      <c r="AO28" s="825"/>
      <c r="AP28" s="825" t="s">
        <v>577</v>
      </c>
      <c r="AQ28" s="825"/>
      <c r="AR28" s="825"/>
      <c r="AS28" s="825"/>
      <c r="AT28" s="825"/>
      <c r="AU28" s="825" t="s">
        <v>577</v>
      </c>
      <c r="AV28" s="825"/>
      <c r="AW28" s="825"/>
      <c r="AX28" s="825"/>
      <c r="AY28" s="825"/>
      <c r="AZ28" s="826" t="s">
        <v>577</v>
      </c>
      <c r="BA28" s="826"/>
      <c r="BB28" s="826"/>
      <c r="BC28" s="826"/>
      <c r="BD28" s="826"/>
      <c r="BE28" s="817"/>
      <c r="BF28" s="817"/>
      <c r="BG28" s="817"/>
      <c r="BH28" s="817"/>
      <c r="BI28" s="818"/>
      <c r="BJ28" s="223"/>
      <c r="BK28" s="223"/>
      <c r="BL28" s="223"/>
      <c r="BM28" s="223"/>
      <c r="BN28" s="223"/>
      <c r="BO28" s="232"/>
      <c r="BP28" s="232"/>
      <c r="BQ28" s="229">
        <v>22</v>
      </c>
      <c r="BR28" s="230"/>
      <c r="BS28" s="770"/>
      <c r="BT28" s="771"/>
      <c r="BU28" s="771"/>
      <c r="BV28" s="771"/>
      <c r="BW28" s="771"/>
      <c r="BX28" s="771"/>
      <c r="BY28" s="771"/>
      <c r="BZ28" s="771"/>
      <c r="CA28" s="771"/>
      <c r="CB28" s="771"/>
      <c r="CC28" s="771"/>
      <c r="CD28" s="771"/>
      <c r="CE28" s="771"/>
      <c r="CF28" s="771"/>
      <c r="CG28" s="772"/>
      <c r="CH28" s="773"/>
      <c r="CI28" s="774"/>
      <c r="CJ28" s="774"/>
      <c r="CK28" s="774"/>
      <c r="CL28" s="775"/>
      <c r="CM28" s="773"/>
      <c r="CN28" s="774"/>
      <c r="CO28" s="774"/>
      <c r="CP28" s="774"/>
      <c r="CQ28" s="775"/>
      <c r="CR28" s="773"/>
      <c r="CS28" s="774"/>
      <c r="CT28" s="774"/>
      <c r="CU28" s="774"/>
      <c r="CV28" s="775"/>
      <c r="CW28" s="773"/>
      <c r="CX28" s="774"/>
      <c r="CY28" s="774"/>
      <c r="CZ28" s="774"/>
      <c r="DA28" s="775"/>
      <c r="DB28" s="773"/>
      <c r="DC28" s="774"/>
      <c r="DD28" s="774"/>
      <c r="DE28" s="774"/>
      <c r="DF28" s="775"/>
      <c r="DG28" s="773"/>
      <c r="DH28" s="774"/>
      <c r="DI28" s="774"/>
      <c r="DJ28" s="774"/>
      <c r="DK28" s="775"/>
      <c r="DL28" s="773"/>
      <c r="DM28" s="774"/>
      <c r="DN28" s="774"/>
      <c r="DO28" s="774"/>
      <c r="DP28" s="775"/>
      <c r="DQ28" s="773"/>
      <c r="DR28" s="774"/>
      <c r="DS28" s="774"/>
      <c r="DT28" s="774"/>
      <c r="DU28" s="775"/>
      <c r="DV28" s="770"/>
      <c r="DW28" s="771"/>
      <c r="DX28" s="771"/>
      <c r="DY28" s="771"/>
      <c r="DZ28" s="776"/>
      <c r="EA28" s="221"/>
    </row>
    <row r="29" spans="1:131" ht="26.25" customHeight="1" x14ac:dyDescent="0.15">
      <c r="A29" s="233">
        <v>2</v>
      </c>
      <c r="B29" s="777" t="s">
        <v>401</v>
      </c>
      <c r="C29" s="778"/>
      <c r="D29" s="778"/>
      <c r="E29" s="778"/>
      <c r="F29" s="778"/>
      <c r="G29" s="778"/>
      <c r="H29" s="778"/>
      <c r="I29" s="778"/>
      <c r="J29" s="778"/>
      <c r="K29" s="778"/>
      <c r="L29" s="778"/>
      <c r="M29" s="778"/>
      <c r="N29" s="778"/>
      <c r="O29" s="778"/>
      <c r="P29" s="779"/>
      <c r="Q29" s="780">
        <v>2945</v>
      </c>
      <c r="R29" s="781"/>
      <c r="S29" s="781"/>
      <c r="T29" s="781"/>
      <c r="U29" s="781"/>
      <c r="V29" s="781">
        <v>2899</v>
      </c>
      <c r="W29" s="781"/>
      <c r="X29" s="781"/>
      <c r="Y29" s="781"/>
      <c r="Z29" s="781"/>
      <c r="AA29" s="781">
        <v>46</v>
      </c>
      <c r="AB29" s="781"/>
      <c r="AC29" s="781"/>
      <c r="AD29" s="781"/>
      <c r="AE29" s="782"/>
      <c r="AF29" s="783">
        <v>46</v>
      </c>
      <c r="AG29" s="784"/>
      <c r="AH29" s="784"/>
      <c r="AI29" s="784"/>
      <c r="AJ29" s="785"/>
      <c r="AK29" s="831">
        <v>433</v>
      </c>
      <c r="AL29" s="827"/>
      <c r="AM29" s="827"/>
      <c r="AN29" s="827"/>
      <c r="AO29" s="827"/>
      <c r="AP29" s="827" t="s">
        <v>577</v>
      </c>
      <c r="AQ29" s="827"/>
      <c r="AR29" s="827"/>
      <c r="AS29" s="827"/>
      <c r="AT29" s="827"/>
      <c r="AU29" s="827" t="s">
        <v>577</v>
      </c>
      <c r="AV29" s="827"/>
      <c r="AW29" s="827"/>
      <c r="AX29" s="827"/>
      <c r="AY29" s="827"/>
      <c r="AZ29" s="828" t="s">
        <v>577</v>
      </c>
      <c r="BA29" s="828"/>
      <c r="BB29" s="828"/>
      <c r="BC29" s="828"/>
      <c r="BD29" s="828"/>
      <c r="BE29" s="829"/>
      <c r="BF29" s="829"/>
      <c r="BG29" s="829"/>
      <c r="BH29" s="829"/>
      <c r="BI29" s="830"/>
      <c r="BJ29" s="223"/>
      <c r="BK29" s="223"/>
      <c r="BL29" s="223"/>
      <c r="BM29" s="223"/>
      <c r="BN29" s="223"/>
      <c r="BO29" s="232"/>
      <c r="BP29" s="232"/>
      <c r="BQ29" s="229">
        <v>23</v>
      </c>
      <c r="BR29" s="230"/>
      <c r="BS29" s="770"/>
      <c r="BT29" s="771"/>
      <c r="BU29" s="771"/>
      <c r="BV29" s="771"/>
      <c r="BW29" s="771"/>
      <c r="BX29" s="771"/>
      <c r="BY29" s="771"/>
      <c r="BZ29" s="771"/>
      <c r="CA29" s="771"/>
      <c r="CB29" s="771"/>
      <c r="CC29" s="771"/>
      <c r="CD29" s="771"/>
      <c r="CE29" s="771"/>
      <c r="CF29" s="771"/>
      <c r="CG29" s="772"/>
      <c r="CH29" s="773"/>
      <c r="CI29" s="774"/>
      <c r="CJ29" s="774"/>
      <c r="CK29" s="774"/>
      <c r="CL29" s="775"/>
      <c r="CM29" s="773"/>
      <c r="CN29" s="774"/>
      <c r="CO29" s="774"/>
      <c r="CP29" s="774"/>
      <c r="CQ29" s="775"/>
      <c r="CR29" s="773"/>
      <c r="CS29" s="774"/>
      <c r="CT29" s="774"/>
      <c r="CU29" s="774"/>
      <c r="CV29" s="775"/>
      <c r="CW29" s="773"/>
      <c r="CX29" s="774"/>
      <c r="CY29" s="774"/>
      <c r="CZ29" s="774"/>
      <c r="DA29" s="775"/>
      <c r="DB29" s="773"/>
      <c r="DC29" s="774"/>
      <c r="DD29" s="774"/>
      <c r="DE29" s="774"/>
      <c r="DF29" s="775"/>
      <c r="DG29" s="773"/>
      <c r="DH29" s="774"/>
      <c r="DI29" s="774"/>
      <c r="DJ29" s="774"/>
      <c r="DK29" s="775"/>
      <c r="DL29" s="773"/>
      <c r="DM29" s="774"/>
      <c r="DN29" s="774"/>
      <c r="DO29" s="774"/>
      <c r="DP29" s="775"/>
      <c r="DQ29" s="773"/>
      <c r="DR29" s="774"/>
      <c r="DS29" s="774"/>
      <c r="DT29" s="774"/>
      <c r="DU29" s="775"/>
      <c r="DV29" s="770"/>
      <c r="DW29" s="771"/>
      <c r="DX29" s="771"/>
      <c r="DY29" s="771"/>
      <c r="DZ29" s="776"/>
      <c r="EA29" s="221"/>
    </row>
    <row r="30" spans="1:131" ht="26.25" customHeight="1" x14ac:dyDescent="0.15">
      <c r="A30" s="233">
        <v>3</v>
      </c>
      <c r="B30" s="777" t="s">
        <v>402</v>
      </c>
      <c r="C30" s="778"/>
      <c r="D30" s="778"/>
      <c r="E30" s="778"/>
      <c r="F30" s="778"/>
      <c r="G30" s="778"/>
      <c r="H30" s="778"/>
      <c r="I30" s="778"/>
      <c r="J30" s="778"/>
      <c r="K30" s="778"/>
      <c r="L30" s="778"/>
      <c r="M30" s="778"/>
      <c r="N30" s="778"/>
      <c r="O30" s="778"/>
      <c r="P30" s="779"/>
      <c r="Q30" s="780">
        <v>379</v>
      </c>
      <c r="R30" s="781"/>
      <c r="S30" s="781"/>
      <c r="T30" s="781"/>
      <c r="U30" s="781"/>
      <c r="V30" s="781">
        <v>379</v>
      </c>
      <c r="W30" s="781"/>
      <c r="X30" s="781"/>
      <c r="Y30" s="781"/>
      <c r="Z30" s="781"/>
      <c r="AA30" s="781">
        <v>0</v>
      </c>
      <c r="AB30" s="781"/>
      <c r="AC30" s="781"/>
      <c r="AD30" s="781"/>
      <c r="AE30" s="782"/>
      <c r="AF30" s="783">
        <v>0</v>
      </c>
      <c r="AG30" s="784"/>
      <c r="AH30" s="784"/>
      <c r="AI30" s="784"/>
      <c r="AJ30" s="785"/>
      <c r="AK30" s="831">
        <v>103</v>
      </c>
      <c r="AL30" s="827"/>
      <c r="AM30" s="827"/>
      <c r="AN30" s="827"/>
      <c r="AO30" s="827"/>
      <c r="AP30" s="827" t="s">
        <v>578</v>
      </c>
      <c r="AQ30" s="827"/>
      <c r="AR30" s="827"/>
      <c r="AS30" s="827"/>
      <c r="AT30" s="827"/>
      <c r="AU30" s="827" t="s">
        <v>577</v>
      </c>
      <c r="AV30" s="827"/>
      <c r="AW30" s="827"/>
      <c r="AX30" s="827"/>
      <c r="AY30" s="827"/>
      <c r="AZ30" s="828" t="s">
        <v>577</v>
      </c>
      <c r="BA30" s="828"/>
      <c r="BB30" s="828"/>
      <c r="BC30" s="828"/>
      <c r="BD30" s="828"/>
      <c r="BE30" s="829"/>
      <c r="BF30" s="829"/>
      <c r="BG30" s="829"/>
      <c r="BH30" s="829"/>
      <c r="BI30" s="830"/>
      <c r="BJ30" s="223"/>
      <c r="BK30" s="223"/>
      <c r="BL30" s="223"/>
      <c r="BM30" s="223"/>
      <c r="BN30" s="223"/>
      <c r="BO30" s="232"/>
      <c r="BP30" s="232"/>
      <c r="BQ30" s="229">
        <v>24</v>
      </c>
      <c r="BR30" s="230"/>
      <c r="BS30" s="770"/>
      <c r="BT30" s="771"/>
      <c r="BU30" s="771"/>
      <c r="BV30" s="771"/>
      <c r="BW30" s="771"/>
      <c r="BX30" s="771"/>
      <c r="BY30" s="771"/>
      <c r="BZ30" s="771"/>
      <c r="CA30" s="771"/>
      <c r="CB30" s="771"/>
      <c r="CC30" s="771"/>
      <c r="CD30" s="771"/>
      <c r="CE30" s="771"/>
      <c r="CF30" s="771"/>
      <c r="CG30" s="772"/>
      <c r="CH30" s="773"/>
      <c r="CI30" s="774"/>
      <c r="CJ30" s="774"/>
      <c r="CK30" s="774"/>
      <c r="CL30" s="775"/>
      <c r="CM30" s="773"/>
      <c r="CN30" s="774"/>
      <c r="CO30" s="774"/>
      <c r="CP30" s="774"/>
      <c r="CQ30" s="775"/>
      <c r="CR30" s="773"/>
      <c r="CS30" s="774"/>
      <c r="CT30" s="774"/>
      <c r="CU30" s="774"/>
      <c r="CV30" s="775"/>
      <c r="CW30" s="773"/>
      <c r="CX30" s="774"/>
      <c r="CY30" s="774"/>
      <c r="CZ30" s="774"/>
      <c r="DA30" s="775"/>
      <c r="DB30" s="773"/>
      <c r="DC30" s="774"/>
      <c r="DD30" s="774"/>
      <c r="DE30" s="774"/>
      <c r="DF30" s="775"/>
      <c r="DG30" s="773"/>
      <c r="DH30" s="774"/>
      <c r="DI30" s="774"/>
      <c r="DJ30" s="774"/>
      <c r="DK30" s="775"/>
      <c r="DL30" s="773"/>
      <c r="DM30" s="774"/>
      <c r="DN30" s="774"/>
      <c r="DO30" s="774"/>
      <c r="DP30" s="775"/>
      <c r="DQ30" s="773"/>
      <c r="DR30" s="774"/>
      <c r="DS30" s="774"/>
      <c r="DT30" s="774"/>
      <c r="DU30" s="775"/>
      <c r="DV30" s="770"/>
      <c r="DW30" s="771"/>
      <c r="DX30" s="771"/>
      <c r="DY30" s="771"/>
      <c r="DZ30" s="776"/>
      <c r="EA30" s="221"/>
    </row>
    <row r="31" spans="1:131" ht="26.25" customHeight="1" x14ac:dyDescent="0.15">
      <c r="A31" s="233">
        <v>4</v>
      </c>
      <c r="B31" s="777" t="s">
        <v>403</v>
      </c>
      <c r="C31" s="778"/>
      <c r="D31" s="778"/>
      <c r="E31" s="778"/>
      <c r="F31" s="778"/>
      <c r="G31" s="778"/>
      <c r="H31" s="778"/>
      <c r="I31" s="778"/>
      <c r="J31" s="778"/>
      <c r="K31" s="778"/>
      <c r="L31" s="778"/>
      <c r="M31" s="778"/>
      <c r="N31" s="778"/>
      <c r="O31" s="778"/>
      <c r="P31" s="779"/>
      <c r="Q31" s="780">
        <v>583</v>
      </c>
      <c r="R31" s="781"/>
      <c r="S31" s="781"/>
      <c r="T31" s="781"/>
      <c r="U31" s="781"/>
      <c r="V31" s="781">
        <v>535</v>
      </c>
      <c r="W31" s="781"/>
      <c r="X31" s="781"/>
      <c r="Y31" s="781"/>
      <c r="Z31" s="781"/>
      <c r="AA31" s="781">
        <v>48</v>
      </c>
      <c r="AB31" s="781"/>
      <c r="AC31" s="781"/>
      <c r="AD31" s="781"/>
      <c r="AE31" s="782"/>
      <c r="AF31" s="783">
        <v>966</v>
      </c>
      <c r="AG31" s="784"/>
      <c r="AH31" s="784"/>
      <c r="AI31" s="784"/>
      <c r="AJ31" s="785"/>
      <c r="AK31" s="831">
        <v>2</v>
      </c>
      <c r="AL31" s="827"/>
      <c r="AM31" s="827"/>
      <c r="AN31" s="827"/>
      <c r="AO31" s="827"/>
      <c r="AP31" s="827">
        <v>2022</v>
      </c>
      <c r="AQ31" s="827"/>
      <c r="AR31" s="827"/>
      <c r="AS31" s="827"/>
      <c r="AT31" s="827"/>
      <c r="AU31" s="827">
        <v>14</v>
      </c>
      <c r="AV31" s="827"/>
      <c r="AW31" s="827"/>
      <c r="AX31" s="827"/>
      <c r="AY31" s="827"/>
      <c r="AZ31" s="828" t="s">
        <v>579</v>
      </c>
      <c r="BA31" s="828"/>
      <c r="BB31" s="828"/>
      <c r="BC31" s="828"/>
      <c r="BD31" s="828"/>
      <c r="BE31" s="829" t="s">
        <v>404</v>
      </c>
      <c r="BF31" s="829"/>
      <c r="BG31" s="829"/>
      <c r="BH31" s="829"/>
      <c r="BI31" s="830"/>
      <c r="BJ31" s="223"/>
      <c r="BK31" s="223"/>
      <c r="BL31" s="223"/>
      <c r="BM31" s="223"/>
      <c r="BN31" s="223"/>
      <c r="BO31" s="232"/>
      <c r="BP31" s="232"/>
      <c r="BQ31" s="229">
        <v>25</v>
      </c>
      <c r="BR31" s="230"/>
      <c r="BS31" s="770"/>
      <c r="BT31" s="771"/>
      <c r="BU31" s="771"/>
      <c r="BV31" s="771"/>
      <c r="BW31" s="771"/>
      <c r="BX31" s="771"/>
      <c r="BY31" s="771"/>
      <c r="BZ31" s="771"/>
      <c r="CA31" s="771"/>
      <c r="CB31" s="771"/>
      <c r="CC31" s="771"/>
      <c r="CD31" s="771"/>
      <c r="CE31" s="771"/>
      <c r="CF31" s="771"/>
      <c r="CG31" s="772"/>
      <c r="CH31" s="773"/>
      <c r="CI31" s="774"/>
      <c r="CJ31" s="774"/>
      <c r="CK31" s="774"/>
      <c r="CL31" s="775"/>
      <c r="CM31" s="773"/>
      <c r="CN31" s="774"/>
      <c r="CO31" s="774"/>
      <c r="CP31" s="774"/>
      <c r="CQ31" s="775"/>
      <c r="CR31" s="773"/>
      <c r="CS31" s="774"/>
      <c r="CT31" s="774"/>
      <c r="CU31" s="774"/>
      <c r="CV31" s="775"/>
      <c r="CW31" s="773"/>
      <c r="CX31" s="774"/>
      <c r="CY31" s="774"/>
      <c r="CZ31" s="774"/>
      <c r="DA31" s="775"/>
      <c r="DB31" s="773"/>
      <c r="DC31" s="774"/>
      <c r="DD31" s="774"/>
      <c r="DE31" s="774"/>
      <c r="DF31" s="775"/>
      <c r="DG31" s="773"/>
      <c r="DH31" s="774"/>
      <c r="DI31" s="774"/>
      <c r="DJ31" s="774"/>
      <c r="DK31" s="775"/>
      <c r="DL31" s="773"/>
      <c r="DM31" s="774"/>
      <c r="DN31" s="774"/>
      <c r="DO31" s="774"/>
      <c r="DP31" s="775"/>
      <c r="DQ31" s="773"/>
      <c r="DR31" s="774"/>
      <c r="DS31" s="774"/>
      <c r="DT31" s="774"/>
      <c r="DU31" s="775"/>
      <c r="DV31" s="770"/>
      <c r="DW31" s="771"/>
      <c r="DX31" s="771"/>
      <c r="DY31" s="771"/>
      <c r="DZ31" s="776"/>
      <c r="EA31" s="221"/>
    </row>
    <row r="32" spans="1:131" ht="26.25" customHeight="1" x14ac:dyDescent="0.15">
      <c r="A32" s="233">
        <v>5</v>
      </c>
      <c r="B32" s="777" t="s">
        <v>405</v>
      </c>
      <c r="C32" s="778"/>
      <c r="D32" s="778"/>
      <c r="E32" s="778"/>
      <c r="F32" s="778"/>
      <c r="G32" s="778"/>
      <c r="H32" s="778"/>
      <c r="I32" s="778"/>
      <c r="J32" s="778"/>
      <c r="K32" s="778"/>
      <c r="L32" s="778"/>
      <c r="M32" s="778"/>
      <c r="N32" s="778"/>
      <c r="O32" s="778"/>
      <c r="P32" s="779"/>
      <c r="Q32" s="780">
        <v>903</v>
      </c>
      <c r="R32" s="781"/>
      <c r="S32" s="781"/>
      <c r="T32" s="781"/>
      <c r="U32" s="781"/>
      <c r="V32" s="781">
        <v>770</v>
      </c>
      <c r="W32" s="781"/>
      <c r="X32" s="781"/>
      <c r="Y32" s="781"/>
      <c r="Z32" s="781"/>
      <c r="AA32" s="781">
        <v>133</v>
      </c>
      <c r="AB32" s="781"/>
      <c r="AC32" s="781"/>
      <c r="AD32" s="781"/>
      <c r="AE32" s="782"/>
      <c r="AF32" s="783">
        <v>200</v>
      </c>
      <c r="AG32" s="784"/>
      <c r="AH32" s="784"/>
      <c r="AI32" s="784"/>
      <c r="AJ32" s="785"/>
      <c r="AK32" s="831">
        <v>620</v>
      </c>
      <c r="AL32" s="827"/>
      <c r="AM32" s="827"/>
      <c r="AN32" s="827"/>
      <c r="AO32" s="827"/>
      <c r="AP32" s="827">
        <v>8254</v>
      </c>
      <c r="AQ32" s="827"/>
      <c r="AR32" s="827"/>
      <c r="AS32" s="827"/>
      <c r="AT32" s="827"/>
      <c r="AU32" s="827">
        <v>6314</v>
      </c>
      <c r="AV32" s="827"/>
      <c r="AW32" s="827"/>
      <c r="AX32" s="827"/>
      <c r="AY32" s="827"/>
      <c r="AZ32" s="828" t="s">
        <v>579</v>
      </c>
      <c r="BA32" s="828"/>
      <c r="BB32" s="828"/>
      <c r="BC32" s="828"/>
      <c r="BD32" s="828"/>
      <c r="BE32" s="829" t="s">
        <v>406</v>
      </c>
      <c r="BF32" s="829"/>
      <c r="BG32" s="829"/>
      <c r="BH32" s="829"/>
      <c r="BI32" s="830"/>
      <c r="BJ32" s="223"/>
      <c r="BK32" s="223"/>
      <c r="BL32" s="223"/>
      <c r="BM32" s="223"/>
      <c r="BN32" s="223"/>
      <c r="BO32" s="232"/>
      <c r="BP32" s="232"/>
      <c r="BQ32" s="229">
        <v>26</v>
      </c>
      <c r="BR32" s="230"/>
      <c r="BS32" s="770"/>
      <c r="BT32" s="771"/>
      <c r="BU32" s="771"/>
      <c r="BV32" s="771"/>
      <c r="BW32" s="771"/>
      <c r="BX32" s="771"/>
      <c r="BY32" s="771"/>
      <c r="BZ32" s="771"/>
      <c r="CA32" s="771"/>
      <c r="CB32" s="771"/>
      <c r="CC32" s="771"/>
      <c r="CD32" s="771"/>
      <c r="CE32" s="771"/>
      <c r="CF32" s="771"/>
      <c r="CG32" s="772"/>
      <c r="CH32" s="773"/>
      <c r="CI32" s="774"/>
      <c r="CJ32" s="774"/>
      <c r="CK32" s="774"/>
      <c r="CL32" s="775"/>
      <c r="CM32" s="773"/>
      <c r="CN32" s="774"/>
      <c r="CO32" s="774"/>
      <c r="CP32" s="774"/>
      <c r="CQ32" s="775"/>
      <c r="CR32" s="773"/>
      <c r="CS32" s="774"/>
      <c r="CT32" s="774"/>
      <c r="CU32" s="774"/>
      <c r="CV32" s="775"/>
      <c r="CW32" s="773"/>
      <c r="CX32" s="774"/>
      <c r="CY32" s="774"/>
      <c r="CZ32" s="774"/>
      <c r="DA32" s="775"/>
      <c r="DB32" s="773"/>
      <c r="DC32" s="774"/>
      <c r="DD32" s="774"/>
      <c r="DE32" s="774"/>
      <c r="DF32" s="775"/>
      <c r="DG32" s="773"/>
      <c r="DH32" s="774"/>
      <c r="DI32" s="774"/>
      <c r="DJ32" s="774"/>
      <c r="DK32" s="775"/>
      <c r="DL32" s="773"/>
      <c r="DM32" s="774"/>
      <c r="DN32" s="774"/>
      <c r="DO32" s="774"/>
      <c r="DP32" s="775"/>
      <c r="DQ32" s="773"/>
      <c r="DR32" s="774"/>
      <c r="DS32" s="774"/>
      <c r="DT32" s="774"/>
      <c r="DU32" s="775"/>
      <c r="DV32" s="770"/>
      <c r="DW32" s="771"/>
      <c r="DX32" s="771"/>
      <c r="DY32" s="771"/>
      <c r="DZ32" s="776"/>
      <c r="EA32" s="221"/>
    </row>
    <row r="33" spans="1:131" ht="26.25" customHeight="1" x14ac:dyDescent="0.15">
      <c r="A33" s="233">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31"/>
      <c r="AL33" s="827"/>
      <c r="AM33" s="827"/>
      <c r="AN33" s="827"/>
      <c r="AO33" s="827"/>
      <c r="AP33" s="827"/>
      <c r="AQ33" s="827"/>
      <c r="AR33" s="827"/>
      <c r="AS33" s="827"/>
      <c r="AT33" s="827"/>
      <c r="AU33" s="827"/>
      <c r="AV33" s="827"/>
      <c r="AW33" s="827"/>
      <c r="AX33" s="827"/>
      <c r="AY33" s="827"/>
      <c r="AZ33" s="828"/>
      <c r="BA33" s="828"/>
      <c r="BB33" s="828"/>
      <c r="BC33" s="828"/>
      <c r="BD33" s="828"/>
      <c r="BE33" s="829"/>
      <c r="BF33" s="829"/>
      <c r="BG33" s="829"/>
      <c r="BH33" s="829"/>
      <c r="BI33" s="830"/>
      <c r="BJ33" s="223"/>
      <c r="BK33" s="223"/>
      <c r="BL33" s="223"/>
      <c r="BM33" s="223"/>
      <c r="BN33" s="223"/>
      <c r="BO33" s="232"/>
      <c r="BP33" s="232"/>
      <c r="BQ33" s="229">
        <v>27</v>
      </c>
      <c r="BR33" s="230"/>
      <c r="BS33" s="770"/>
      <c r="BT33" s="771"/>
      <c r="BU33" s="771"/>
      <c r="BV33" s="771"/>
      <c r="BW33" s="771"/>
      <c r="BX33" s="771"/>
      <c r="BY33" s="771"/>
      <c r="BZ33" s="771"/>
      <c r="CA33" s="771"/>
      <c r="CB33" s="771"/>
      <c r="CC33" s="771"/>
      <c r="CD33" s="771"/>
      <c r="CE33" s="771"/>
      <c r="CF33" s="771"/>
      <c r="CG33" s="772"/>
      <c r="CH33" s="773"/>
      <c r="CI33" s="774"/>
      <c r="CJ33" s="774"/>
      <c r="CK33" s="774"/>
      <c r="CL33" s="775"/>
      <c r="CM33" s="773"/>
      <c r="CN33" s="774"/>
      <c r="CO33" s="774"/>
      <c r="CP33" s="774"/>
      <c r="CQ33" s="775"/>
      <c r="CR33" s="773"/>
      <c r="CS33" s="774"/>
      <c r="CT33" s="774"/>
      <c r="CU33" s="774"/>
      <c r="CV33" s="775"/>
      <c r="CW33" s="773"/>
      <c r="CX33" s="774"/>
      <c r="CY33" s="774"/>
      <c r="CZ33" s="774"/>
      <c r="DA33" s="775"/>
      <c r="DB33" s="773"/>
      <c r="DC33" s="774"/>
      <c r="DD33" s="774"/>
      <c r="DE33" s="774"/>
      <c r="DF33" s="775"/>
      <c r="DG33" s="773"/>
      <c r="DH33" s="774"/>
      <c r="DI33" s="774"/>
      <c r="DJ33" s="774"/>
      <c r="DK33" s="775"/>
      <c r="DL33" s="773"/>
      <c r="DM33" s="774"/>
      <c r="DN33" s="774"/>
      <c r="DO33" s="774"/>
      <c r="DP33" s="775"/>
      <c r="DQ33" s="773"/>
      <c r="DR33" s="774"/>
      <c r="DS33" s="774"/>
      <c r="DT33" s="774"/>
      <c r="DU33" s="775"/>
      <c r="DV33" s="770"/>
      <c r="DW33" s="771"/>
      <c r="DX33" s="771"/>
      <c r="DY33" s="771"/>
      <c r="DZ33" s="776"/>
      <c r="EA33" s="221"/>
    </row>
    <row r="34" spans="1:131" ht="26.25" customHeight="1" x14ac:dyDescent="0.15">
      <c r="A34" s="233">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31"/>
      <c r="AL34" s="827"/>
      <c r="AM34" s="827"/>
      <c r="AN34" s="827"/>
      <c r="AO34" s="827"/>
      <c r="AP34" s="827"/>
      <c r="AQ34" s="827"/>
      <c r="AR34" s="827"/>
      <c r="AS34" s="827"/>
      <c r="AT34" s="827"/>
      <c r="AU34" s="827"/>
      <c r="AV34" s="827"/>
      <c r="AW34" s="827"/>
      <c r="AX34" s="827"/>
      <c r="AY34" s="827"/>
      <c r="AZ34" s="828"/>
      <c r="BA34" s="828"/>
      <c r="BB34" s="828"/>
      <c r="BC34" s="828"/>
      <c r="BD34" s="828"/>
      <c r="BE34" s="829"/>
      <c r="BF34" s="829"/>
      <c r="BG34" s="829"/>
      <c r="BH34" s="829"/>
      <c r="BI34" s="830"/>
      <c r="BJ34" s="223"/>
      <c r="BK34" s="223"/>
      <c r="BL34" s="223"/>
      <c r="BM34" s="223"/>
      <c r="BN34" s="223"/>
      <c r="BO34" s="232"/>
      <c r="BP34" s="232"/>
      <c r="BQ34" s="229">
        <v>28</v>
      </c>
      <c r="BR34" s="230"/>
      <c r="BS34" s="770"/>
      <c r="BT34" s="771"/>
      <c r="BU34" s="771"/>
      <c r="BV34" s="771"/>
      <c r="BW34" s="771"/>
      <c r="BX34" s="771"/>
      <c r="BY34" s="771"/>
      <c r="BZ34" s="771"/>
      <c r="CA34" s="771"/>
      <c r="CB34" s="771"/>
      <c r="CC34" s="771"/>
      <c r="CD34" s="771"/>
      <c r="CE34" s="771"/>
      <c r="CF34" s="771"/>
      <c r="CG34" s="772"/>
      <c r="CH34" s="773"/>
      <c r="CI34" s="774"/>
      <c r="CJ34" s="774"/>
      <c r="CK34" s="774"/>
      <c r="CL34" s="775"/>
      <c r="CM34" s="773"/>
      <c r="CN34" s="774"/>
      <c r="CO34" s="774"/>
      <c r="CP34" s="774"/>
      <c r="CQ34" s="775"/>
      <c r="CR34" s="773"/>
      <c r="CS34" s="774"/>
      <c r="CT34" s="774"/>
      <c r="CU34" s="774"/>
      <c r="CV34" s="775"/>
      <c r="CW34" s="773"/>
      <c r="CX34" s="774"/>
      <c r="CY34" s="774"/>
      <c r="CZ34" s="774"/>
      <c r="DA34" s="775"/>
      <c r="DB34" s="773"/>
      <c r="DC34" s="774"/>
      <c r="DD34" s="774"/>
      <c r="DE34" s="774"/>
      <c r="DF34" s="775"/>
      <c r="DG34" s="773"/>
      <c r="DH34" s="774"/>
      <c r="DI34" s="774"/>
      <c r="DJ34" s="774"/>
      <c r="DK34" s="775"/>
      <c r="DL34" s="773"/>
      <c r="DM34" s="774"/>
      <c r="DN34" s="774"/>
      <c r="DO34" s="774"/>
      <c r="DP34" s="775"/>
      <c r="DQ34" s="773"/>
      <c r="DR34" s="774"/>
      <c r="DS34" s="774"/>
      <c r="DT34" s="774"/>
      <c r="DU34" s="775"/>
      <c r="DV34" s="770"/>
      <c r="DW34" s="771"/>
      <c r="DX34" s="771"/>
      <c r="DY34" s="771"/>
      <c r="DZ34" s="776"/>
      <c r="EA34" s="221"/>
    </row>
    <row r="35" spans="1:131" ht="26.25" customHeight="1" x14ac:dyDescent="0.15">
      <c r="A35" s="233">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31"/>
      <c r="AL35" s="827"/>
      <c r="AM35" s="827"/>
      <c r="AN35" s="827"/>
      <c r="AO35" s="827"/>
      <c r="AP35" s="827"/>
      <c r="AQ35" s="827"/>
      <c r="AR35" s="827"/>
      <c r="AS35" s="827"/>
      <c r="AT35" s="827"/>
      <c r="AU35" s="827"/>
      <c r="AV35" s="827"/>
      <c r="AW35" s="827"/>
      <c r="AX35" s="827"/>
      <c r="AY35" s="827"/>
      <c r="AZ35" s="828"/>
      <c r="BA35" s="828"/>
      <c r="BB35" s="828"/>
      <c r="BC35" s="828"/>
      <c r="BD35" s="828"/>
      <c r="BE35" s="829"/>
      <c r="BF35" s="829"/>
      <c r="BG35" s="829"/>
      <c r="BH35" s="829"/>
      <c r="BI35" s="830"/>
      <c r="BJ35" s="223"/>
      <c r="BK35" s="223"/>
      <c r="BL35" s="223"/>
      <c r="BM35" s="223"/>
      <c r="BN35" s="223"/>
      <c r="BO35" s="232"/>
      <c r="BP35" s="232"/>
      <c r="BQ35" s="229">
        <v>29</v>
      </c>
      <c r="BR35" s="230"/>
      <c r="BS35" s="770"/>
      <c r="BT35" s="771"/>
      <c r="BU35" s="771"/>
      <c r="BV35" s="771"/>
      <c r="BW35" s="771"/>
      <c r="BX35" s="771"/>
      <c r="BY35" s="771"/>
      <c r="BZ35" s="771"/>
      <c r="CA35" s="771"/>
      <c r="CB35" s="771"/>
      <c r="CC35" s="771"/>
      <c r="CD35" s="771"/>
      <c r="CE35" s="771"/>
      <c r="CF35" s="771"/>
      <c r="CG35" s="772"/>
      <c r="CH35" s="773"/>
      <c r="CI35" s="774"/>
      <c r="CJ35" s="774"/>
      <c r="CK35" s="774"/>
      <c r="CL35" s="775"/>
      <c r="CM35" s="773"/>
      <c r="CN35" s="774"/>
      <c r="CO35" s="774"/>
      <c r="CP35" s="774"/>
      <c r="CQ35" s="775"/>
      <c r="CR35" s="773"/>
      <c r="CS35" s="774"/>
      <c r="CT35" s="774"/>
      <c r="CU35" s="774"/>
      <c r="CV35" s="775"/>
      <c r="CW35" s="773"/>
      <c r="CX35" s="774"/>
      <c r="CY35" s="774"/>
      <c r="CZ35" s="774"/>
      <c r="DA35" s="775"/>
      <c r="DB35" s="773"/>
      <c r="DC35" s="774"/>
      <c r="DD35" s="774"/>
      <c r="DE35" s="774"/>
      <c r="DF35" s="775"/>
      <c r="DG35" s="773"/>
      <c r="DH35" s="774"/>
      <c r="DI35" s="774"/>
      <c r="DJ35" s="774"/>
      <c r="DK35" s="775"/>
      <c r="DL35" s="773"/>
      <c r="DM35" s="774"/>
      <c r="DN35" s="774"/>
      <c r="DO35" s="774"/>
      <c r="DP35" s="775"/>
      <c r="DQ35" s="773"/>
      <c r="DR35" s="774"/>
      <c r="DS35" s="774"/>
      <c r="DT35" s="774"/>
      <c r="DU35" s="775"/>
      <c r="DV35" s="770"/>
      <c r="DW35" s="771"/>
      <c r="DX35" s="771"/>
      <c r="DY35" s="771"/>
      <c r="DZ35" s="776"/>
      <c r="EA35" s="221"/>
    </row>
    <row r="36" spans="1:131" ht="26.25" customHeight="1" x14ac:dyDescent="0.15">
      <c r="A36" s="233">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31"/>
      <c r="AL36" s="827"/>
      <c r="AM36" s="827"/>
      <c r="AN36" s="827"/>
      <c r="AO36" s="827"/>
      <c r="AP36" s="827"/>
      <c r="AQ36" s="827"/>
      <c r="AR36" s="827"/>
      <c r="AS36" s="827"/>
      <c r="AT36" s="827"/>
      <c r="AU36" s="827"/>
      <c r="AV36" s="827"/>
      <c r="AW36" s="827"/>
      <c r="AX36" s="827"/>
      <c r="AY36" s="827"/>
      <c r="AZ36" s="828"/>
      <c r="BA36" s="828"/>
      <c r="BB36" s="828"/>
      <c r="BC36" s="828"/>
      <c r="BD36" s="828"/>
      <c r="BE36" s="829"/>
      <c r="BF36" s="829"/>
      <c r="BG36" s="829"/>
      <c r="BH36" s="829"/>
      <c r="BI36" s="830"/>
      <c r="BJ36" s="223"/>
      <c r="BK36" s="223"/>
      <c r="BL36" s="223"/>
      <c r="BM36" s="223"/>
      <c r="BN36" s="223"/>
      <c r="BO36" s="232"/>
      <c r="BP36" s="232"/>
      <c r="BQ36" s="229">
        <v>30</v>
      </c>
      <c r="BR36" s="230"/>
      <c r="BS36" s="770"/>
      <c r="BT36" s="771"/>
      <c r="BU36" s="771"/>
      <c r="BV36" s="771"/>
      <c r="BW36" s="771"/>
      <c r="BX36" s="771"/>
      <c r="BY36" s="771"/>
      <c r="BZ36" s="771"/>
      <c r="CA36" s="771"/>
      <c r="CB36" s="771"/>
      <c r="CC36" s="771"/>
      <c r="CD36" s="771"/>
      <c r="CE36" s="771"/>
      <c r="CF36" s="771"/>
      <c r="CG36" s="772"/>
      <c r="CH36" s="773"/>
      <c r="CI36" s="774"/>
      <c r="CJ36" s="774"/>
      <c r="CK36" s="774"/>
      <c r="CL36" s="775"/>
      <c r="CM36" s="773"/>
      <c r="CN36" s="774"/>
      <c r="CO36" s="774"/>
      <c r="CP36" s="774"/>
      <c r="CQ36" s="775"/>
      <c r="CR36" s="773"/>
      <c r="CS36" s="774"/>
      <c r="CT36" s="774"/>
      <c r="CU36" s="774"/>
      <c r="CV36" s="775"/>
      <c r="CW36" s="773"/>
      <c r="CX36" s="774"/>
      <c r="CY36" s="774"/>
      <c r="CZ36" s="774"/>
      <c r="DA36" s="775"/>
      <c r="DB36" s="773"/>
      <c r="DC36" s="774"/>
      <c r="DD36" s="774"/>
      <c r="DE36" s="774"/>
      <c r="DF36" s="775"/>
      <c r="DG36" s="773"/>
      <c r="DH36" s="774"/>
      <c r="DI36" s="774"/>
      <c r="DJ36" s="774"/>
      <c r="DK36" s="775"/>
      <c r="DL36" s="773"/>
      <c r="DM36" s="774"/>
      <c r="DN36" s="774"/>
      <c r="DO36" s="774"/>
      <c r="DP36" s="775"/>
      <c r="DQ36" s="773"/>
      <c r="DR36" s="774"/>
      <c r="DS36" s="774"/>
      <c r="DT36" s="774"/>
      <c r="DU36" s="775"/>
      <c r="DV36" s="770"/>
      <c r="DW36" s="771"/>
      <c r="DX36" s="771"/>
      <c r="DY36" s="771"/>
      <c r="DZ36" s="776"/>
      <c r="EA36" s="221"/>
    </row>
    <row r="37" spans="1:131" ht="26.25" customHeight="1" x14ac:dyDescent="0.15">
      <c r="A37" s="233">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31"/>
      <c r="AL37" s="827"/>
      <c r="AM37" s="827"/>
      <c r="AN37" s="827"/>
      <c r="AO37" s="827"/>
      <c r="AP37" s="827"/>
      <c r="AQ37" s="827"/>
      <c r="AR37" s="827"/>
      <c r="AS37" s="827"/>
      <c r="AT37" s="827"/>
      <c r="AU37" s="827"/>
      <c r="AV37" s="827"/>
      <c r="AW37" s="827"/>
      <c r="AX37" s="827"/>
      <c r="AY37" s="827"/>
      <c r="AZ37" s="828"/>
      <c r="BA37" s="828"/>
      <c r="BB37" s="828"/>
      <c r="BC37" s="828"/>
      <c r="BD37" s="828"/>
      <c r="BE37" s="829"/>
      <c r="BF37" s="829"/>
      <c r="BG37" s="829"/>
      <c r="BH37" s="829"/>
      <c r="BI37" s="830"/>
      <c r="BJ37" s="223"/>
      <c r="BK37" s="223"/>
      <c r="BL37" s="223"/>
      <c r="BM37" s="223"/>
      <c r="BN37" s="223"/>
      <c r="BO37" s="232"/>
      <c r="BP37" s="232"/>
      <c r="BQ37" s="229">
        <v>31</v>
      </c>
      <c r="BR37" s="230"/>
      <c r="BS37" s="770"/>
      <c r="BT37" s="771"/>
      <c r="BU37" s="771"/>
      <c r="BV37" s="771"/>
      <c r="BW37" s="771"/>
      <c r="BX37" s="771"/>
      <c r="BY37" s="771"/>
      <c r="BZ37" s="771"/>
      <c r="CA37" s="771"/>
      <c r="CB37" s="771"/>
      <c r="CC37" s="771"/>
      <c r="CD37" s="771"/>
      <c r="CE37" s="771"/>
      <c r="CF37" s="771"/>
      <c r="CG37" s="772"/>
      <c r="CH37" s="773"/>
      <c r="CI37" s="774"/>
      <c r="CJ37" s="774"/>
      <c r="CK37" s="774"/>
      <c r="CL37" s="775"/>
      <c r="CM37" s="773"/>
      <c r="CN37" s="774"/>
      <c r="CO37" s="774"/>
      <c r="CP37" s="774"/>
      <c r="CQ37" s="775"/>
      <c r="CR37" s="773"/>
      <c r="CS37" s="774"/>
      <c r="CT37" s="774"/>
      <c r="CU37" s="774"/>
      <c r="CV37" s="775"/>
      <c r="CW37" s="773"/>
      <c r="CX37" s="774"/>
      <c r="CY37" s="774"/>
      <c r="CZ37" s="774"/>
      <c r="DA37" s="775"/>
      <c r="DB37" s="773"/>
      <c r="DC37" s="774"/>
      <c r="DD37" s="774"/>
      <c r="DE37" s="774"/>
      <c r="DF37" s="775"/>
      <c r="DG37" s="773"/>
      <c r="DH37" s="774"/>
      <c r="DI37" s="774"/>
      <c r="DJ37" s="774"/>
      <c r="DK37" s="775"/>
      <c r="DL37" s="773"/>
      <c r="DM37" s="774"/>
      <c r="DN37" s="774"/>
      <c r="DO37" s="774"/>
      <c r="DP37" s="775"/>
      <c r="DQ37" s="773"/>
      <c r="DR37" s="774"/>
      <c r="DS37" s="774"/>
      <c r="DT37" s="774"/>
      <c r="DU37" s="775"/>
      <c r="DV37" s="770"/>
      <c r="DW37" s="771"/>
      <c r="DX37" s="771"/>
      <c r="DY37" s="771"/>
      <c r="DZ37" s="776"/>
      <c r="EA37" s="221"/>
    </row>
    <row r="38" spans="1:131" ht="26.25" customHeight="1" x14ac:dyDescent="0.15">
      <c r="A38" s="233">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31"/>
      <c r="AL38" s="827"/>
      <c r="AM38" s="827"/>
      <c r="AN38" s="827"/>
      <c r="AO38" s="827"/>
      <c r="AP38" s="827"/>
      <c r="AQ38" s="827"/>
      <c r="AR38" s="827"/>
      <c r="AS38" s="827"/>
      <c r="AT38" s="827"/>
      <c r="AU38" s="827"/>
      <c r="AV38" s="827"/>
      <c r="AW38" s="827"/>
      <c r="AX38" s="827"/>
      <c r="AY38" s="827"/>
      <c r="AZ38" s="828"/>
      <c r="BA38" s="828"/>
      <c r="BB38" s="828"/>
      <c r="BC38" s="828"/>
      <c r="BD38" s="828"/>
      <c r="BE38" s="829"/>
      <c r="BF38" s="829"/>
      <c r="BG38" s="829"/>
      <c r="BH38" s="829"/>
      <c r="BI38" s="830"/>
      <c r="BJ38" s="223"/>
      <c r="BK38" s="223"/>
      <c r="BL38" s="223"/>
      <c r="BM38" s="223"/>
      <c r="BN38" s="223"/>
      <c r="BO38" s="232"/>
      <c r="BP38" s="232"/>
      <c r="BQ38" s="229">
        <v>32</v>
      </c>
      <c r="BR38" s="230"/>
      <c r="BS38" s="770"/>
      <c r="BT38" s="771"/>
      <c r="BU38" s="771"/>
      <c r="BV38" s="771"/>
      <c r="BW38" s="771"/>
      <c r="BX38" s="771"/>
      <c r="BY38" s="771"/>
      <c r="BZ38" s="771"/>
      <c r="CA38" s="771"/>
      <c r="CB38" s="771"/>
      <c r="CC38" s="771"/>
      <c r="CD38" s="771"/>
      <c r="CE38" s="771"/>
      <c r="CF38" s="771"/>
      <c r="CG38" s="772"/>
      <c r="CH38" s="773"/>
      <c r="CI38" s="774"/>
      <c r="CJ38" s="774"/>
      <c r="CK38" s="774"/>
      <c r="CL38" s="775"/>
      <c r="CM38" s="773"/>
      <c r="CN38" s="774"/>
      <c r="CO38" s="774"/>
      <c r="CP38" s="774"/>
      <c r="CQ38" s="775"/>
      <c r="CR38" s="773"/>
      <c r="CS38" s="774"/>
      <c r="CT38" s="774"/>
      <c r="CU38" s="774"/>
      <c r="CV38" s="775"/>
      <c r="CW38" s="773"/>
      <c r="CX38" s="774"/>
      <c r="CY38" s="774"/>
      <c r="CZ38" s="774"/>
      <c r="DA38" s="775"/>
      <c r="DB38" s="773"/>
      <c r="DC38" s="774"/>
      <c r="DD38" s="774"/>
      <c r="DE38" s="774"/>
      <c r="DF38" s="775"/>
      <c r="DG38" s="773"/>
      <c r="DH38" s="774"/>
      <c r="DI38" s="774"/>
      <c r="DJ38" s="774"/>
      <c r="DK38" s="775"/>
      <c r="DL38" s="773"/>
      <c r="DM38" s="774"/>
      <c r="DN38" s="774"/>
      <c r="DO38" s="774"/>
      <c r="DP38" s="775"/>
      <c r="DQ38" s="773"/>
      <c r="DR38" s="774"/>
      <c r="DS38" s="774"/>
      <c r="DT38" s="774"/>
      <c r="DU38" s="775"/>
      <c r="DV38" s="770"/>
      <c r="DW38" s="771"/>
      <c r="DX38" s="771"/>
      <c r="DY38" s="771"/>
      <c r="DZ38" s="776"/>
      <c r="EA38" s="221"/>
    </row>
    <row r="39" spans="1:131" ht="26.25" customHeight="1" x14ac:dyDescent="0.15">
      <c r="A39" s="233">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31"/>
      <c r="AL39" s="827"/>
      <c r="AM39" s="827"/>
      <c r="AN39" s="827"/>
      <c r="AO39" s="827"/>
      <c r="AP39" s="827"/>
      <c r="AQ39" s="827"/>
      <c r="AR39" s="827"/>
      <c r="AS39" s="827"/>
      <c r="AT39" s="827"/>
      <c r="AU39" s="827"/>
      <c r="AV39" s="827"/>
      <c r="AW39" s="827"/>
      <c r="AX39" s="827"/>
      <c r="AY39" s="827"/>
      <c r="AZ39" s="828"/>
      <c r="BA39" s="828"/>
      <c r="BB39" s="828"/>
      <c r="BC39" s="828"/>
      <c r="BD39" s="828"/>
      <c r="BE39" s="829"/>
      <c r="BF39" s="829"/>
      <c r="BG39" s="829"/>
      <c r="BH39" s="829"/>
      <c r="BI39" s="830"/>
      <c r="BJ39" s="223"/>
      <c r="BK39" s="223"/>
      <c r="BL39" s="223"/>
      <c r="BM39" s="223"/>
      <c r="BN39" s="223"/>
      <c r="BO39" s="232"/>
      <c r="BP39" s="232"/>
      <c r="BQ39" s="229">
        <v>33</v>
      </c>
      <c r="BR39" s="230"/>
      <c r="BS39" s="770"/>
      <c r="BT39" s="771"/>
      <c r="BU39" s="771"/>
      <c r="BV39" s="771"/>
      <c r="BW39" s="771"/>
      <c r="BX39" s="771"/>
      <c r="BY39" s="771"/>
      <c r="BZ39" s="771"/>
      <c r="CA39" s="771"/>
      <c r="CB39" s="771"/>
      <c r="CC39" s="771"/>
      <c r="CD39" s="771"/>
      <c r="CE39" s="771"/>
      <c r="CF39" s="771"/>
      <c r="CG39" s="772"/>
      <c r="CH39" s="773"/>
      <c r="CI39" s="774"/>
      <c r="CJ39" s="774"/>
      <c r="CK39" s="774"/>
      <c r="CL39" s="775"/>
      <c r="CM39" s="773"/>
      <c r="CN39" s="774"/>
      <c r="CO39" s="774"/>
      <c r="CP39" s="774"/>
      <c r="CQ39" s="775"/>
      <c r="CR39" s="773"/>
      <c r="CS39" s="774"/>
      <c r="CT39" s="774"/>
      <c r="CU39" s="774"/>
      <c r="CV39" s="775"/>
      <c r="CW39" s="773"/>
      <c r="CX39" s="774"/>
      <c r="CY39" s="774"/>
      <c r="CZ39" s="774"/>
      <c r="DA39" s="775"/>
      <c r="DB39" s="773"/>
      <c r="DC39" s="774"/>
      <c r="DD39" s="774"/>
      <c r="DE39" s="774"/>
      <c r="DF39" s="775"/>
      <c r="DG39" s="773"/>
      <c r="DH39" s="774"/>
      <c r="DI39" s="774"/>
      <c r="DJ39" s="774"/>
      <c r="DK39" s="775"/>
      <c r="DL39" s="773"/>
      <c r="DM39" s="774"/>
      <c r="DN39" s="774"/>
      <c r="DO39" s="774"/>
      <c r="DP39" s="775"/>
      <c r="DQ39" s="773"/>
      <c r="DR39" s="774"/>
      <c r="DS39" s="774"/>
      <c r="DT39" s="774"/>
      <c r="DU39" s="775"/>
      <c r="DV39" s="770"/>
      <c r="DW39" s="771"/>
      <c r="DX39" s="771"/>
      <c r="DY39" s="771"/>
      <c r="DZ39" s="776"/>
      <c r="EA39" s="221"/>
    </row>
    <row r="40" spans="1:131" ht="26.25" customHeight="1" x14ac:dyDescent="0.15">
      <c r="A40" s="229">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31"/>
      <c r="AL40" s="827"/>
      <c r="AM40" s="827"/>
      <c r="AN40" s="827"/>
      <c r="AO40" s="827"/>
      <c r="AP40" s="827"/>
      <c r="AQ40" s="827"/>
      <c r="AR40" s="827"/>
      <c r="AS40" s="827"/>
      <c r="AT40" s="827"/>
      <c r="AU40" s="827"/>
      <c r="AV40" s="827"/>
      <c r="AW40" s="827"/>
      <c r="AX40" s="827"/>
      <c r="AY40" s="827"/>
      <c r="AZ40" s="828"/>
      <c r="BA40" s="828"/>
      <c r="BB40" s="828"/>
      <c r="BC40" s="828"/>
      <c r="BD40" s="828"/>
      <c r="BE40" s="829"/>
      <c r="BF40" s="829"/>
      <c r="BG40" s="829"/>
      <c r="BH40" s="829"/>
      <c r="BI40" s="830"/>
      <c r="BJ40" s="223"/>
      <c r="BK40" s="223"/>
      <c r="BL40" s="223"/>
      <c r="BM40" s="223"/>
      <c r="BN40" s="223"/>
      <c r="BO40" s="232"/>
      <c r="BP40" s="232"/>
      <c r="BQ40" s="229">
        <v>34</v>
      </c>
      <c r="BR40" s="230"/>
      <c r="BS40" s="770"/>
      <c r="BT40" s="771"/>
      <c r="BU40" s="771"/>
      <c r="BV40" s="771"/>
      <c r="BW40" s="771"/>
      <c r="BX40" s="771"/>
      <c r="BY40" s="771"/>
      <c r="BZ40" s="771"/>
      <c r="CA40" s="771"/>
      <c r="CB40" s="771"/>
      <c r="CC40" s="771"/>
      <c r="CD40" s="771"/>
      <c r="CE40" s="771"/>
      <c r="CF40" s="771"/>
      <c r="CG40" s="772"/>
      <c r="CH40" s="773"/>
      <c r="CI40" s="774"/>
      <c r="CJ40" s="774"/>
      <c r="CK40" s="774"/>
      <c r="CL40" s="775"/>
      <c r="CM40" s="773"/>
      <c r="CN40" s="774"/>
      <c r="CO40" s="774"/>
      <c r="CP40" s="774"/>
      <c r="CQ40" s="775"/>
      <c r="CR40" s="773"/>
      <c r="CS40" s="774"/>
      <c r="CT40" s="774"/>
      <c r="CU40" s="774"/>
      <c r="CV40" s="775"/>
      <c r="CW40" s="773"/>
      <c r="CX40" s="774"/>
      <c r="CY40" s="774"/>
      <c r="CZ40" s="774"/>
      <c r="DA40" s="775"/>
      <c r="DB40" s="773"/>
      <c r="DC40" s="774"/>
      <c r="DD40" s="774"/>
      <c r="DE40" s="774"/>
      <c r="DF40" s="775"/>
      <c r="DG40" s="773"/>
      <c r="DH40" s="774"/>
      <c r="DI40" s="774"/>
      <c r="DJ40" s="774"/>
      <c r="DK40" s="775"/>
      <c r="DL40" s="773"/>
      <c r="DM40" s="774"/>
      <c r="DN40" s="774"/>
      <c r="DO40" s="774"/>
      <c r="DP40" s="775"/>
      <c r="DQ40" s="773"/>
      <c r="DR40" s="774"/>
      <c r="DS40" s="774"/>
      <c r="DT40" s="774"/>
      <c r="DU40" s="775"/>
      <c r="DV40" s="770"/>
      <c r="DW40" s="771"/>
      <c r="DX40" s="771"/>
      <c r="DY40" s="771"/>
      <c r="DZ40" s="776"/>
      <c r="EA40" s="221"/>
    </row>
    <row r="41" spans="1:131" ht="26.25" customHeight="1" x14ac:dyDescent="0.15">
      <c r="A41" s="229">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31"/>
      <c r="AL41" s="827"/>
      <c r="AM41" s="827"/>
      <c r="AN41" s="827"/>
      <c r="AO41" s="827"/>
      <c r="AP41" s="827"/>
      <c r="AQ41" s="827"/>
      <c r="AR41" s="827"/>
      <c r="AS41" s="827"/>
      <c r="AT41" s="827"/>
      <c r="AU41" s="827"/>
      <c r="AV41" s="827"/>
      <c r="AW41" s="827"/>
      <c r="AX41" s="827"/>
      <c r="AY41" s="827"/>
      <c r="AZ41" s="828"/>
      <c r="BA41" s="828"/>
      <c r="BB41" s="828"/>
      <c r="BC41" s="828"/>
      <c r="BD41" s="828"/>
      <c r="BE41" s="829"/>
      <c r="BF41" s="829"/>
      <c r="BG41" s="829"/>
      <c r="BH41" s="829"/>
      <c r="BI41" s="830"/>
      <c r="BJ41" s="223"/>
      <c r="BK41" s="223"/>
      <c r="BL41" s="223"/>
      <c r="BM41" s="223"/>
      <c r="BN41" s="223"/>
      <c r="BO41" s="232"/>
      <c r="BP41" s="232"/>
      <c r="BQ41" s="229">
        <v>35</v>
      </c>
      <c r="BR41" s="230"/>
      <c r="BS41" s="770"/>
      <c r="BT41" s="771"/>
      <c r="BU41" s="771"/>
      <c r="BV41" s="771"/>
      <c r="BW41" s="771"/>
      <c r="BX41" s="771"/>
      <c r="BY41" s="771"/>
      <c r="BZ41" s="771"/>
      <c r="CA41" s="771"/>
      <c r="CB41" s="771"/>
      <c r="CC41" s="771"/>
      <c r="CD41" s="771"/>
      <c r="CE41" s="771"/>
      <c r="CF41" s="771"/>
      <c r="CG41" s="772"/>
      <c r="CH41" s="773"/>
      <c r="CI41" s="774"/>
      <c r="CJ41" s="774"/>
      <c r="CK41" s="774"/>
      <c r="CL41" s="775"/>
      <c r="CM41" s="773"/>
      <c r="CN41" s="774"/>
      <c r="CO41" s="774"/>
      <c r="CP41" s="774"/>
      <c r="CQ41" s="775"/>
      <c r="CR41" s="773"/>
      <c r="CS41" s="774"/>
      <c r="CT41" s="774"/>
      <c r="CU41" s="774"/>
      <c r="CV41" s="775"/>
      <c r="CW41" s="773"/>
      <c r="CX41" s="774"/>
      <c r="CY41" s="774"/>
      <c r="CZ41" s="774"/>
      <c r="DA41" s="775"/>
      <c r="DB41" s="773"/>
      <c r="DC41" s="774"/>
      <c r="DD41" s="774"/>
      <c r="DE41" s="774"/>
      <c r="DF41" s="775"/>
      <c r="DG41" s="773"/>
      <c r="DH41" s="774"/>
      <c r="DI41" s="774"/>
      <c r="DJ41" s="774"/>
      <c r="DK41" s="775"/>
      <c r="DL41" s="773"/>
      <c r="DM41" s="774"/>
      <c r="DN41" s="774"/>
      <c r="DO41" s="774"/>
      <c r="DP41" s="775"/>
      <c r="DQ41" s="773"/>
      <c r="DR41" s="774"/>
      <c r="DS41" s="774"/>
      <c r="DT41" s="774"/>
      <c r="DU41" s="775"/>
      <c r="DV41" s="770"/>
      <c r="DW41" s="771"/>
      <c r="DX41" s="771"/>
      <c r="DY41" s="771"/>
      <c r="DZ41" s="776"/>
      <c r="EA41" s="221"/>
    </row>
    <row r="42" spans="1:131" ht="26.25" customHeight="1" x14ac:dyDescent="0.15">
      <c r="A42" s="229">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31"/>
      <c r="AL42" s="827"/>
      <c r="AM42" s="827"/>
      <c r="AN42" s="827"/>
      <c r="AO42" s="827"/>
      <c r="AP42" s="827"/>
      <c r="AQ42" s="827"/>
      <c r="AR42" s="827"/>
      <c r="AS42" s="827"/>
      <c r="AT42" s="827"/>
      <c r="AU42" s="827"/>
      <c r="AV42" s="827"/>
      <c r="AW42" s="827"/>
      <c r="AX42" s="827"/>
      <c r="AY42" s="827"/>
      <c r="AZ42" s="828"/>
      <c r="BA42" s="828"/>
      <c r="BB42" s="828"/>
      <c r="BC42" s="828"/>
      <c r="BD42" s="828"/>
      <c r="BE42" s="829"/>
      <c r="BF42" s="829"/>
      <c r="BG42" s="829"/>
      <c r="BH42" s="829"/>
      <c r="BI42" s="830"/>
      <c r="BJ42" s="223"/>
      <c r="BK42" s="223"/>
      <c r="BL42" s="223"/>
      <c r="BM42" s="223"/>
      <c r="BN42" s="223"/>
      <c r="BO42" s="232"/>
      <c r="BP42" s="232"/>
      <c r="BQ42" s="229">
        <v>36</v>
      </c>
      <c r="BR42" s="230"/>
      <c r="BS42" s="770"/>
      <c r="BT42" s="771"/>
      <c r="BU42" s="771"/>
      <c r="BV42" s="771"/>
      <c r="BW42" s="771"/>
      <c r="BX42" s="771"/>
      <c r="BY42" s="771"/>
      <c r="BZ42" s="771"/>
      <c r="CA42" s="771"/>
      <c r="CB42" s="771"/>
      <c r="CC42" s="771"/>
      <c r="CD42" s="771"/>
      <c r="CE42" s="771"/>
      <c r="CF42" s="771"/>
      <c r="CG42" s="772"/>
      <c r="CH42" s="773"/>
      <c r="CI42" s="774"/>
      <c r="CJ42" s="774"/>
      <c r="CK42" s="774"/>
      <c r="CL42" s="775"/>
      <c r="CM42" s="773"/>
      <c r="CN42" s="774"/>
      <c r="CO42" s="774"/>
      <c r="CP42" s="774"/>
      <c r="CQ42" s="775"/>
      <c r="CR42" s="773"/>
      <c r="CS42" s="774"/>
      <c r="CT42" s="774"/>
      <c r="CU42" s="774"/>
      <c r="CV42" s="775"/>
      <c r="CW42" s="773"/>
      <c r="CX42" s="774"/>
      <c r="CY42" s="774"/>
      <c r="CZ42" s="774"/>
      <c r="DA42" s="775"/>
      <c r="DB42" s="773"/>
      <c r="DC42" s="774"/>
      <c r="DD42" s="774"/>
      <c r="DE42" s="774"/>
      <c r="DF42" s="775"/>
      <c r="DG42" s="773"/>
      <c r="DH42" s="774"/>
      <c r="DI42" s="774"/>
      <c r="DJ42" s="774"/>
      <c r="DK42" s="775"/>
      <c r="DL42" s="773"/>
      <c r="DM42" s="774"/>
      <c r="DN42" s="774"/>
      <c r="DO42" s="774"/>
      <c r="DP42" s="775"/>
      <c r="DQ42" s="773"/>
      <c r="DR42" s="774"/>
      <c r="DS42" s="774"/>
      <c r="DT42" s="774"/>
      <c r="DU42" s="775"/>
      <c r="DV42" s="770"/>
      <c r="DW42" s="771"/>
      <c r="DX42" s="771"/>
      <c r="DY42" s="771"/>
      <c r="DZ42" s="776"/>
      <c r="EA42" s="221"/>
    </row>
    <row r="43" spans="1:131" ht="26.25" customHeight="1" x14ac:dyDescent="0.15">
      <c r="A43" s="229">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31"/>
      <c r="AL43" s="827"/>
      <c r="AM43" s="827"/>
      <c r="AN43" s="827"/>
      <c r="AO43" s="827"/>
      <c r="AP43" s="827"/>
      <c r="AQ43" s="827"/>
      <c r="AR43" s="827"/>
      <c r="AS43" s="827"/>
      <c r="AT43" s="827"/>
      <c r="AU43" s="827"/>
      <c r="AV43" s="827"/>
      <c r="AW43" s="827"/>
      <c r="AX43" s="827"/>
      <c r="AY43" s="827"/>
      <c r="AZ43" s="828"/>
      <c r="BA43" s="828"/>
      <c r="BB43" s="828"/>
      <c r="BC43" s="828"/>
      <c r="BD43" s="828"/>
      <c r="BE43" s="829"/>
      <c r="BF43" s="829"/>
      <c r="BG43" s="829"/>
      <c r="BH43" s="829"/>
      <c r="BI43" s="830"/>
      <c r="BJ43" s="223"/>
      <c r="BK43" s="223"/>
      <c r="BL43" s="223"/>
      <c r="BM43" s="223"/>
      <c r="BN43" s="223"/>
      <c r="BO43" s="232"/>
      <c r="BP43" s="232"/>
      <c r="BQ43" s="229">
        <v>37</v>
      </c>
      <c r="BR43" s="230"/>
      <c r="BS43" s="770"/>
      <c r="BT43" s="771"/>
      <c r="BU43" s="771"/>
      <c r="BV43" s="771"/>
      <c r="BW43" s="771"/>
      <c r="BX43" s="771"/>
      <c r="BY43" s="771"/>
      <c r="BZ43" s="771"/>
      <c r="CA43" s="771"/>
      <c r="CB43" s="771"/>
      <c r="CC43" s="771"/>
      <c r="CD43" s="771"/>
      <c r="CE43" s="771"/>
      <c r="CF43" s="771"/>
      <c r="CG43" s="772"/>
      <c r="CH43" s="773"/>
      <c r="CI43" s="774"/>
      <c r="CJ43" s="774"/>
      <c r="CK43" s="774"/>
      <c r="CL43" s="775"/>
      <c r="CM43" s="773"/>
      <c r="CN43" s="774"/>
      <c r="CO43" s="774"/>
      <c r="CP43" s="774"/>
      <c r="CQ43" s="775"/>
      <c r="CR43" s="773"/>
      <c r="CS43" s="774"/>
      <c r="CT43" s="774"/>
      <c r="CU43" s="774"/>
      <c r="CV43" s="775"/>
      <c r="CW43" s="773"/>
      <c r="CX43" s="774"/>
      <c r="CY43" s="774"/>
      <c r="CZ43" s="774"/>
      <c r="DA43" s="775"/>
      <c r="DB43" s="773"/>
      <c r="DC43" s="774"/>
      <c r="DD43" s="774"/>
      <c r="DE43" s="774"/>
      <c r="DF43" s="775"/>
      <c r="DG43" s="773"/>
      <c r="DH43" s="774"/>
      <c r="DI43" s="774"/>
      <c r="DJ43" s="774"/>
      <c r="DK43" s="775"/>
      <c r="DL43" s="773"/>
      <c r="DM43" s="774"/>
      <c r="DN43" s="774"/>
      <c r="DO43" s="774"/>
      <c r="DP43" s="775"/>
      <c r="DQ43" s="773"/>
      <c r="DR43" s="774"/>
      <c r="DS43" s="774"/>
      <c r="DT43" s="774"/>
      <c r="DU43" s="775"/>
      <c r="DV43" s="770"/>
      <c r="DW43" s="771"/>
      <c r="DX43" s="771"/>
      <c r="DY43" s="771"/>
      <c r="DZ43" s="776"/>
      <c r="EA43" s="221"/>
    </row>
    <row r="44" spans="1:131" ht="26.25" customHeight="1" x14ac:dyDescent="0.15">
      <c r="A44" s="229">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31"/>
      <c r="AL44" s="827"/>
      <c r="AM44" s="827"/>
      <c r="AN44" s="827"/>
      <c r="AO44" s="827"/>
      <c r="AP44" s="827"/>
      <c r="AQ44" s="827"/>
      <c r="AR44" s="827"/>
      <c r="AS44" s="827"/>
      <c r="AT44" s="827"/>
      <c r="AU44" s="827"/>
      <c r="AV44" s="827"/>
      <c r="AW44" s="827"/>
      <c r="AX44" s="827"/>
      <c r="AY44" s="827"/>
      <c r="AZ44" s="828"/>
      <c r="BA44" s="828"/>
      <c r="BB44" s="828"/>
      <c r="BC44" s="828"/>
      <c r="BD44" s="828"/>
      <c r="BE44" s="829"/>
      <c r="BF44" s="829"/>
      <c r="BG44" s="829"/>
      <c r="BH44" s="829"/>
      <c r="BI44" s="830"/>
      <c r="BJ44" s="223"/>
      <c r="BK44" s="223"/>
      <c r="BL44" s="223"/>
      <c r="BM44" s="223"/>
      <c r="BN44" s="223"/>
      <c r="BO44" s="232"/>
      <c r="BP44" s="232"/>
      <c r="BQ44" s="229">
        <v>38</v>
      </c>
      <c r="BR44" s="230"/>
      <c r="BS44" s="770"/>
      <c r="BT44" s="771"/>
      <c r="BU44" s="771"/>
      <c r="BV44" s="771"/>
      <c r="BW44" s="771"/>
      <c r="BX44" s="771"/>
      <c r="BY44" s="771"/>
      <c r="BZ44" s="771"/>
      <c r="CA44" s="771"/>
      <c r="CB44" s="771"/>
      <c r="CC44" s="771"/>
      <c r="CD44" s="771"/>
      <c r="CE44" s="771"/>
      <c r="CF44" s="771"/>
      <c r="CG44" s="772"/>
      <c r="CH44" s="773"/>
      <c r="CI44" s="774"/>
      <c r="CJ44" s="774"/>
      <c r="CK44" s="774"/>
      <c r="CL44" s="775"/>
      <c r="CM44" s="773"/>
      <c r="CN44" s="774"/>
      <c r="CO44" s="774"/>
      <c r="CP44" s="774"/>
      <c r="CQ44" s="775"/>
      <c r="CR44" s="773"/>
      <c r="CS44" s="774"/>
      <c r="CT44" s="774"/>
      <c r="CU44" s="774"/>
      <c r="CV44" s="775"/>
      <c r="CW44" s="773"/>
      <c r="CX44" s="774"/>
      <c r="CY44" s="774"/>
      <c r="CZ44" s="774"/>
      <c r="DA44" s="775"/>
      <c r="DB44" s="773"/>
      <c r="DC44" s="774"/>
      <c r="DD44" s="774"/>
      <c r="DE44" s="774"/>
      <c r="DF44" s="775"/>
      <c r="DG44" s="773"/>
      <c r="DH44" s="774"/>
      <c r="DI44" s="774"/>
      <c r="DJ44" s="774"/>
      <c r="DK44" s="775"/>
      <c r="DL44" s="773"/>
      <c r="DM44" s="774"/>
      <c r="DN44" s="774"/>
      <c r="DO44" s="774"/>
      <c r="DP44" s="775"/>
      <c r="DQ44" s="773"/>
      <c r="DR44" s="774"/>
      <c r="DS44" s="774"/>
      <c r="DT44" s="774"/>
      <c r="DU44" s="775"/>
      <c r="DV44" s="770"/>
      <c r="DW44" s="771"/>
      <c r="DX44" s="771"/>
      <c r="DY44" s="771"/>
      <c r="DZ44" s="776"/>
      <c r="EA44" s="221"/>
    </row>
    <row r="45" spans="1:131" ht="26.25" customHeight="1" x14ac:dyDescent="0.15">
      <c r="A45" s="229">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31"/>
      <c r="AL45" s="827"/>
      <c r="AM45" s="827"/>
      <c r="AN45" s="827"/>
      <c r="AO45" s="827"/>
      <c r="AP45" s="827"/>
      <c r="AQ45" s="827"/>
      <c r="AR45" s="827"/>
      <c r="AS45" s="827"/>
      <c r="AT45" s="827"/>
      <c r="AU45" s="827"/>
      <c r="AV45" s="827"/>
      <c r="AW45" s="827"/>
      <c r="AX45" s="827"/>
      <c r="AY45" s="827"/>
      <c r="AZ45" s="828"/>
      <c r="BA45" s="828"/>
      <c r="BB45" s="828"/>
      <c r="BC45" s="828"/>
      <c r="BD45" s="828"/>
      <c r="BE45" s="829"/>
      <c r="BF45" s="829"/>
      <c r="BG45" s="829"/>
      <c r="BH45" s="829"/>
      <c r="BI45" s="830"/>
      <c r="BJ45" s="223"/>
      <c r="BK45" s="223"/>
      <c r="BL45" s="223"/>
      <c r="BM45" s="223"/>
      <c r="BN45" s="223"/>
      <c r="BO45" s="232"/>
      <c r="BP45" s="232"/>
      <c r="BQ45" s="229">
        <v>39</v>
      </c>
      <c r="BR45" s="230"/>
      <c r="BS45" s="770"/>
      <c r="BT45" s="771"/>
      <c r="BU45" s="771"/>
      <c r="BV45" s="771"/>
      <c r="BW45" s="771"/>
      <c r="BX45" s="771"/>
      <c r="BY45" s="771"/>
      <c r="BZ45" s="771"/>
      <c r="CA45" s="771"/>
      <c r="CB45" s="771"/>
      <c r="CC45" s="771"/>
      <c r="CD45" s="771"/>
      <c r="CE45" s="771"/>
      <c r="CF45" s="771"/>
      <c r="CG45" s="772"/>
      <c r="CH45" s="773"/>
      <c r="CI45" s="774"/>
      <c r="CJ45" s="774"/>
      <c r="CK45" s="774"/>
      <c r="CL45" s="775"/>
      <c r="CM45" s="773"/>
      <c r="CN45" s="774"/>
      <c r="CO45" s="774"/>
      <c r="CP45" s="774"/>
      <c r="CQ45" s="775"/>
      <c r="CR45" s="773"/>
      <c r="CS45" s="774"/>
      <c r="CT45" s="774"/>
      <c r="CU45" s="774"/>
      <c r="CV45" s="775"/>
      <c r="CW45" s="773"/>
      <c r="CX45" s="774"/>
      <c r="CY45" s="774"/>
      <c r="CZ45" s="774"/>
      <c r="DA45" s="775"/>
      <c r="DB45" s="773"/>
      <c r="DC45" s="774"/>
      <c r="DD45" s="774"/>
      <c r="DE45" s="774"/>
      <c r="DF45" s="775"/>
      <c r="DG45" s="773"/>
      <c r="DH45" s="774"/>
      <c r="DI45" s="774"/>
      <c r="DJ45" s="774"/>
      <c r="DK45" s="775"/>
      <c r="DL45" s="773"/>
      <c r="DM45" s="774"/>
      <c r="DN45" s="774"/>
      <c r="DO45" s="774"/>
      <c r="DP45" s="775"/>
      <c r="DQ45" s="773"/>
      <c r="DR45" s="774"/>
      <c r="DS45" s="774"/>
      <c r="DT45" s="774"/>
      <c r="DU45" s="775"/>
      <c r="DV45" s="770"/>
      <c r="DW45" s="771"/>
      <c r="DX45" s="771"/>
      <c r="DY45" s="771"/>
      <c r="DZ45" s="776"/>
      <c r="EA45" s="221"/>
    </row>
    <row r="46" spans="1:131" ht="26.25" customHeight="1" x14ac:dyDescent="0.15">
      <c r="A46" s="229">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31"/>
      <c r="AL46" s="827"/>
      <c r="AM46" s="827"/>
      <c r="AN46" s="827"/>
      <c r="AO46" s="827"/>
      <c r="AP46" s="827"/>
      <c r="AQ46" s="827"/>
      <c r="AR46" s="827"/>
      <c r="AS46" s="827"/>
      <c r="AT46" s="827"/>
      <c r="AU46" s="827"/>
      <c r="AV46" s="827"/>
      <c r="AW46" s="827"/>
      <c r="AX46" s="827"/>
      <c r="AY46" s="827"/>
      <c r="AZ46" s="828"/>
      <c r="BA46" s="828"/>
      <c r="BB46" s="828"/>
      <c r="BC46" s="828"/>
      <c r="BD46" s="828"/>
      <c r="BE46" s="829"/>
      <c r="BF46" s="829"/>
      <c r="BG46" s="829"/>
      <c r="BH46" s="829"/>
      <c r="BI46" s="830"/>
      <c r="BJ46" s="223"/>
      <c r="BK46" s="223"/>
      <c r="BL46" s="223"/>
      <c r="BM46" s="223"/>
      <c r="BN46" s="223"/>
      <c r="BO46" s="232"/>
      <c r="BP46" s="232"/>
      <c r="BQ46" s="229">
        <v>40</v>
      </c>
      <c r="BR46" s="230"/>
      <c r="BS46" s="770"/>
      <c r="BT46" s="771"/>
      <c r="BU46" s="771"/>
      <c r="BV46" s="771"/>
      <c r="BW46" s="771"/>
      <c r="BX46" s="771"/>
      <c r="BY46" s="771"/>
      <c r="BZ46" s="771"/>
      <c r="CA46" s="771"/>
      <c r="CB46" s="771"/>
      <c r="CC46" s="771"/>
      <c r="CD46" s="771"/>
      <c r="CE46" s="771"/>
      <c r="CF46" s="771"/>
      <c r="CG46" s="772"/>
      <c r="CH46" s="773"/>
      <c r="CI46" s="774"/>
      <c r="CJ46" s="774"/>
      <c r="CK46" s="774"/>
      <c r="CL46" s="775"/>
      <c r="CM46" s="773"/>
      <c r="CN46" s="774"/>
      <c r="CO46" s="774"/>
      <c r="CP46" s="774"/>
      <c r="CQ46" s="775"/>
      <c r="CR46" s="773"/>
      <c r="CS46" s="774"/>
      <c r="CT46" s="774"/>
      <c r="CU46" s="774"/>
      <c r="CV46" s="775"/>
      <c r="CW46" s="773"/>
      <c r="CX46" s="774"/>
      <c r="CY46" s="774"/>
      <c r="CZ46" s="774"/>
      <c r="DA46" s="775"/>
      <c r="DB46" s="773"/>
      <c r="DC46" s="774"/>
      <c r="DD46" s="774"/>
      <c r="DE46" s="774"/>
      <c r="DF46" s="775"/>
      <c r="DG46" s="773"/>
      <c r="DH46" s="774"/>
      <c r="DI46" s="774"/>
      <c r="DJ46" s="774"/>
      <c r="DK46" s="775"/>
      <c r="DL46" s="773"/>
      <c r="DM46" s="774"/>
      <c r="DN46" s="774"/>
      <c r="DO46" s="774"/>
      <c r="DP46" s="775"/>
      <c r="DQ46" s="773"/>
      <c r="DR46" s="774"/>
      <c r="DS46" s="774"/>
      <c r="DT46" s="774"/>
      <c r="DU46" s="775"/>
      <c r="DV46" s="770"/>
      <c r="DW46" s="771"/>
      <c r="DX46" s="771"/>
      <c r="DY46" s="771"/>
      <c r="DZ46" s="776"/>
      <c r="EA46" s="221"/>
    </row>
    <row r="47" spans="1:131" ht="26.25" customHeight="1" x14ac:dyDescent="0.15">
      <c r="A47" s="229">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31"/>
      <c r="AL47" s="827"/>
      <c r="AM47" s="827"/>
      <c r="AN47" s="827"/>
      <c r="AO47" s="827"/>
      <c r="AP47" s="827"/>
      <c r="AQ47" s="827"/>
      <c r="AR47" s="827"/>
      <c r="AS47" s="827"/>
      <c r="AT47" s="827"/>
      <c r="AU47" s="827"/>
      <c r="AV47" s="827"/>
      <c r="AW47" s="827"/>
      <c r="AX47" s="827"/>
      <c r="AY47" s="827"/>
      <c r="AZ47" s="828"/>
      <c r="BA47" s="828"/>
      <c r="BB47" s="828"/>
      <c r="BC47" s="828"/>
      <c r="BD47" s="828"/>
      <c r="BE47" s="829"/>
      <c r="BF47" s="829"/>
      <c r="BG47" s="829"/>
      <c r="BH47" s="829"/>
      <c r="BI47" s="830"/>
      <c r="BJ47" s="223"/>
      <c r="BK47" s="223"/>
      <c r="BL47" s="223"/>
      <c r="BM47" s="223"/>
      <c r="BN47" s="223"/>
      <c r="BO47" s="232"/>
      <c r="BP47" s="232"/>
      <c r="BQ47" s="229">
        <v>41</v>
      </c>
      <c r="BR47" s="230"/>
      <c r="BS47" s="770"/>
      <c r="BT47" s="771"/>
      <c r="BU47" s="771"/>
      <c r="BV47" s="771"/>
      <c r="BW47" s="771"/>
      <c r="BX47" s="771"/>
      <c r="BY47" s="771"/>
      <c r="BZ47" s="771"/>
      <c r="CA47" s="771"/>
      <c r="CB47" s="771"/>
      <c r="CC47" s="771"/>
      <c r="CD47" s="771"/>
      <c r="CE47" s="771"/>
      <c r="CF47" s="771"/>
      <c r="CG47" s="772"/>
      <c r="CH47" s="773"/>
      <c r="CI47" s="774"/>
      <c r="CJ47" s="774"/>
      <c r="CK47" s="774"/>
      <c r="CL47" s="775"/>
      <c r="CM47" s="773"/>
      <c r="CN47" s="774"/>
      <c r="CO47" s="774"/>
      <c r="CP47" s="774"/>
      <c r="CQ47" s="775"/>
      <c r="CR47" s="773"/>
      <c r="CS47" s="774"/>
      <c r="CT47" s="774"/>
      <c r="CU47" s="774"/>
      <c r="CV47" s="775"/>
      <c r="CW47" s="773"/>
      <c r="CX47" s="774"/>
      <c r="CY47" s="774"/>
      <c r="CZ47" s="774"/>
      <c r="DA47" s="775"/>
      <c r="DB47" s="773"/>
      <c r="DC47" s="774"/>
      <c r="DD47" s="774"/>
      <c r="DE47" s="774"/>
      <c r="DF47" s="775"/>
      <c r="DG47" s="773"/>
      <c r="DH47" s="774"/>
      <c r="DI47" s="774"/>
      <c r="DJ47" s="774"/>
      <c r="DK47" s="775"/>
      <c r="DL47" s="773"/>
      <c r="DM47" s="774"/>
      <c r="DN47" s="774"/>
      <c r="DO47" s="774"/>
      <c r="DP47" s="775"/>
      <c r="DQ47" s="773"/>
      <c r="DR47" s="774"/>
      <c r="DS47" s="774"/>
      <c r="DT47" s="774"/>
      <c r="DU47" s="775"/>
      <c r="DV47" s="770"/>
      <c r="DW47" s="771"/>
      <c r="DX47" s="771"/>
      <c r="DY47" s="771"/>
      <c r="DZ47" s="776"/>
      <c r="EA47" s="221"/>
    </row>
    <row r="48" spans="1:131" ht="26.25" customHeight="1" x14ac:dyDescent="0.15">
      <c r="A48" s="229">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31"/>
      <c r="AL48" s="827"/>
      <c r="AM48" s="827"/>
      <c r="AN48" s="827"/>
      <c r="AO48" s="827"/>
      <c r="AP48" s="827"/>
      <c r="AQ48" s="827"/>
      <c r="AR48" s="827"/>
      <c r="AS48" s="827"/>
      <c r="AT48" s="827"/>
      <c r="AU48" s="827"/>
      <c r="AV48" s="827"/>
      <c r="AW48" s="827"/>
      <c r="AX48" s="827"/>
      <c r="AY48" s="827"/>
      <c r="AZ48" s="828"/>
      <c r="BA48" s="828"/>
      <c r="BB48" s="828"/>
      <c r="BC48" s="828"/>
      <c r="BD48" s="828"/>
      <c r="BE48" s="829"/>
      <c r="BF48" s="829"/>
      <c r="BG48" s="829"/>
      <c r="BH48" s="829"/>
      <c r="BI48" s="830"/>
      <c r="BJ48" s="223"/>
      <c r="BK48" s="223"/>
      <c r="BL48" s="223"/>
      <c r="BM48" s="223"/>
      <c r="BN48" s="223"/>
      <c r="BO48" s="232"/>
      <c r="BP48" s="232"/>
      <c r="BQ48" s="229">
        <v>42</v>
      </c>
      <c r="BR48" s="230"/>
      <c r="BS48" s="770"/>
      <c r="BT48" s="771"/>
      <c r="BU48" s="771"/>
      <c r="BV48" s="771"/>
      <c r="BW48" s="771"/>
      <c r="BX48" s="771"/>
      <c r="BY48" s="771"/>
      <c r="BZ48" s="771"/>
      <c r="CA48" s="771"/>
      <c r="CB48" s="771"/>
      <c r="CC48" s="771"/>
      <c r="CD48" s="771"/>
      <c r="CE48" s="771"/>
      <c r="CF48" s="771"/>
      <c r="CG48" s="772"/>
      <c r="CH48" s="773"/>
      <c r="CI48" s="774"/>
      <c r="CJ48" s="774"/>
      <c r="CK48" s="774"/>
      <c r="CL48" s="775"/>
      <c r="CM48" s="773"/>
      <c r="CN48" s="774"/>
      <c r="CO48" s="774"/>
      <c r="CP48" s="774"/>
      <c r="CQ48" s="775"/>
      <c r="CR48" s="773"/>
      <c r="CS48" s="774"/>
      <c r="CT48" s="774"/>
      <c r="CU48" s="774"/>
      <c r="CV48" s="775"/>
      <c r="CW48" s="773"/>
      <c r="CX48" s="774"/>
      <c r="CY48" s="774"/>
      <c r="CZ48" s="774"/>
      <c r="DA48" s="775"/>
      <c r="DB48" s="773"/>
      <c r="DC48" s="774"/>
      <c r="DD48" s="774"/>
      <c r="DE48" s="774"/>
      <c r="DF48" s="775"/>
      <c r="DG48" s="773"/>
      <c r="DH48" s="774"/>
      <c r="DI48" s="774"/>
      <c r="DJ48" s="774"/>
      <c r="DK48" s="775"/>
      <c r="DL48" s="773"/>
      <c r="DM48" s="774"/>
      <c r="DN48" s="774"/>
      <c r="DO48" s="774"/>
      <c r="DP48" s="775"/>
      <c r="DQ48" s="773"/>
      <c r="DR48" s="774"/>
      <c r="DS48" s="774"/>
      <c r="DT48" s="774"/>
      <c r="DU48" s="775"/>
      <c r="DV48" s="770"/>
      <c r="DW48" s="771"/>
      <c r="DX48" s="771"/>
      <c r="DY48" s="771"/>
      <c r="DZ48" s="776"/>
      <c r="EA48" s="221"/>
    </row>
    <row r="49" spans="1:131" ht="26.25" customHeight="1" x14ac:dyDescent="0.15">
      <c r="A49" s="229">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31"/>
      <c r="AL49" s="827"/>
      <c r="AM49" s="827"/>
      <c r="AN49" s="827"/>
      <c r="AO49" s="827"/>
      <c r="AP49" s="827"/>
      <c r="AQ49" s="827"/>
      <c r="AR49" s="827"/>
      <c r="AS49" s="827"/>
      <c r="AT49" s="827"/>
      <c r="AU49" s="827"/>
      <c r="AV49" s="827"/>
      <c r="AW49" s="827"/>
      <c r="AX49" s="827"/>
      <c r="AY49" s="827"/>
      <c r="AZ49" s="828"/>
      <c r="BA49" s="828"/>
      <c r="BB49" s="828"/>
      <c r="BC49" s="828"/>
      <c r="BD49" s="828"/>
      <c r="BE49" s="829"/>
      <c r="BF49" s="829"/>
      <c r="BG49" s="829"/>
      <c r="BH49" s="829"/>
      <c r="BI49" s="830"/>
      <c r="BJ49" s="223"/>
      <c r="BK49" s="223"/>
      <c r="BL49" s="223"/>
      <c r="BM49" s="223"/>
      <c r="BN49" s="223"/>
      <c r="BO49" s="232"/>
      <c r="BP49" s="232"/>
      <c r="BQ49" s="229">
        <v>43</v>
      </c>
      <c r="BR49" s="230"/>
      <c r="BS49" s="770"/>
      <c r="BT49" s="771"/>
      <c r="BU49" s="771"/>
      <c r="BV49" s="771"/>
      <c r="BW49" s="771"/>
      <c r="BX49" s="771"/>
      <c r="BY49" s="771"/>
      <c r="BZ49" s="771"/>
      <c r="CA49" s="771"/>
      <c r="CB49" s="771"/>
      <c r="CC49" s="771"/>
      <c r="CD49" s="771"/>
      <c r="CE49" s="771"/>
      <c r="CF49" s="771"/>
      <c r="CG49" s="772"/>
      <c r="CH49" s="773"/>
      <c r="CI49" s="774"/>
      <c r="CJ49" s="774"/>
      <c r="CK49" s="774"/>
      <c r="CL49" s="775"/>
      <c r="CM49" s="773"/>
      <c r="CN49" s="774"/>
      <c r="CO49" s="774"/>
      <c r="CP49" s="774"/>
      <c r="CQ49" s="775"/>
      <c r="CR49" s="773"/>
      <c r="CS49" s="774"/>
      <c r="CT49" s="774"/>
      <c r="CU49" s="774"/>
      <c r="CV49" s="775"/>
      <c r="CW49" s="773"/>
      <c r="CX49" s="774"/>
      <c r="CY49" s="774"/>
      <c r="CZ49" s="774"/>
      <c r="DA49" s="775"/>
      <c r="DB49" s="773"/>
      <c r="DC49" s="774"/>
      <c r="DD49" s="774"/>
      <c r="DE49" s="774"/>
      <c r="DF49" s="775"/>
      <c r="DG49" s="773"/>
      <c r="DH49" s="774"/>
      <c r="DI49" s="774"/>
      <c r="DJ49" s="774"/>
      <c r="DK49" s="775"/>
      <c r="DL49" s="773"/>
      <c r="DM49" s="774"/>
      <c r="DN49" s="774"/>
      <c r="DO49" s="774"/>
      <c r="DP49" s="775"/>
      <c r="DQ49" s="773"/>
      <c r="DR49" s="774"/>
      <c r="DS49" s="774"/>
      <c r="DT49" s="774"/>
      <c r="DU49" s="775"/>
      <c r="DV49" s="770"/>
      <c r="DW49" s="771"/>
      <c r="DX49" s="771"/>
      <c r="DY49" s="771"/>
      <c r="DZ49" s="776"/>
      <c r="EA49" s="221"/>
    </row>
    <row r="50" spans="1:131" ht="26.25" customHeight="1" x14ac:dyDescent="0.15">
      <c r="A50" s="229">
        <v>23</v>
      </c>
      <c r="B50" s="777"/>
      <c r="C50" s="778"/>
      <c r="D50" s="778"/>
      <c r="E50" s="778"/>
      <c r="F50" s="778"/>
      <c r="G50" s="778"/>
      <c r="H50" s="778"/>
      <c r="I50" s="778"/>
      <c r="J50" s="778"/>
      <c r="K50" s="778"/>
      <c r="L50" s="778"/>
      <c r="M50" s="778"/>
      <c r="N50" s="778"/>
      <c r="O50" s="778"/>
      <c r="P50" s="779"/>
      <c r="Q50" s="832"/>
      <c r="R50" s="833"/>
      <c r="S50" s="833"/>
      <c r="T50" s="833"/>
      <c r="U50" s="833"/>
      <c r="V50" s="833"/>
      <c r="W50" s="833"/>
      <c r="X50" s="833"/>
      <c r="Y50" s="833"/>
      <c r="Z50" s="833"/>
      <c r="AA50" s="833"/>
      <c r="AB50" s="833"/>
      <c r="AC50" s="833"/>
      <c r="AD50" s="833"/>
      <c r="AE50" s="834"/>
      <c r="AF50" s="783"/>
      <c r="AG50" s="784"/>
      <c r="AH50" s="784"/>
      <c r="AI50" s="784"/>
      <c r="AJ50" s="785"/>
      <c r="AK50" s="836"/>
      <c r="AL50" s="833"/>
      <c r="AM50" s="833"/>
      <c r="AN50" s="833"/>
      <c r="AO50" s="833"/>
      <c r="AP50" s="833"/>
      <c r="AQ50" s="833"/>
      <c r="AR50" s="833"/>
      <c r="AS50" s="833"/>
      <c r="AT50" s="833"/>
      <c r="AU50" s="833"/>
      <c r="AV50" s="833"/>
      <c r="AW50" s="833"/>
      <c r="AX50" s="833"/>
      <c r="AY50" s="833"/>
      <c r="AZ50" s="835"/>
      <c r="BA50" s="835"/>
      <c r="BB50" s="835"/>
      <c r="BC50" s="835"/>
      <c r="BD50" s="835"/>
      <c r="BE50" s="829"/>
      <c r="BF50" s="829"/>
      <c r="BG50" s="829"/>
      <c r="BH50" s="829"/>
      <c r="BI50" s="830"/>
      <c r="BJ50" s="223"/>
      <c r="BK50" s="223"/>
      <c r="BL50" s="223"/>
      <c r="BM50" s="223"/>
      <c r="BN50" s="223"/>
      <c r="BO50" s="232"/>
      <c r="BP50" s="232"/>
      <c r="BQ50" s="229">
        <v>44</v>
      </c>
      <c r="BR50" s="230"/>
      <c r="BS50" s="770"/>
      <c r="BT50" s="771"/>
      <c r="BU50" s="771"/>
      <c r="BV50" s="771"/>
      <c r="BW50" s="771"/>
      <c r="BX50" s="771"/>
      <c r="BY50" s="771"/>
      <c r="BZ50" s="771"/>
      <c r="CA50" s="771"/>
      <c r="CB50" s="771"/>
      <c r="CC50" s="771"/>
      <c r="CD50" s="771"/>
      <c r="CE50" s="771"/>
      <c r="CF50" s="771"/>
      <c r="CG50" s="772"/>
      <c r="CH50" s="773"/>
      <c r="CI50" s="774"/>
      <c r="CJ50" s="774"/>
      <c r="CK50" s="774"/>
      <c r="CL50" s="775"/>
      <c r="CM50" s="773"/>
      <c r="CN50" s="774"/>
      <c r="CO50" s="774"/>
      <c r="CP50" s="774"/>
      <c r="CQ50" s="775"/>
      <c r="CR50" s="773"/>
      <c r="CS50" s="774"/>
      <c r="CT50" s="774"/>
      <c r="CU50" s="774"/>
      <c r="CV50" s="775"/>
      <c r="CW50" s="773"/>
      <c r="CX50" s="774"/>
      <c r="CY50" s="774"/>
      <c r="CZ50" s="774"/>
      <c r="DA50" s="775"/>
      <c r="DB50" s="773"/>
      <c r="DC50" s="774"/>
      <c r="DD50" s="774"/>
      <c r="DE50" s="774"/>
      <c r="DF50" s="775"/>
      <c r="DG50" s="773"/>
      <c r="DH50" s="774"/>
      <c r="DI50" s="774"/>
      <c r="DJ50" s="774"/>
      <c r="DK50" s="775"/>
      <c r="DL50" s="773"/>
      <c r="DM50" s="774"/>
      <c r="DN50" s="774"/>
      <c r="DO50" s="774"/>
      <c r="DP50" s="775"/>
      <c r="DQ50" s="773"/>
      <c r="DR50" s="774"/>
      <c r="DS50" s="774"/>
      <c r="DT50" s="774"/>
      <c r="DU50" s="775"/>
      <c r="DV50" s="770"/>
      <c r="DW50" s="771"/>
      <c r="DX50" s="771"/>
      <c r="DY50" s="771"/>
      <c r="DZ50" s="776"/>
      <c r="EA50" s="221"/>
    </row>
    <row r="51" spans="1:131" ht="26.25" customHeight="1" x14ac:dyDescent="0.15">
      <c r="A51" s="229">
        <v>24</v>
      </c>
      <c r="B51" s="777"/>
      <c r="C51" s="778"/>
      <c r="D51" s="778"/>
      <c r="E51" s="778"/>
      <c r="F51" s="778"/>
      <c r="G51" s="778"/>
      <c r="H51" s="778"/>
      <c r="I51" s="778"/>
      <c r="J51" s="778"/>
      <c r="K51" s="778"/>
      <c r="L51" s="778"/>
      <c r="M51" s="778"/>
      <c r="N51" s="778"/>
      <c r="O51" s="778"/>
      <c r="P51" s="779"/>
      <c r="Q51" s="832"/>
      <c r="R51" s="833"/>
      <c r="S51" s="833"/>
      <c r="T51" s="833"/>
      <c r="U51" s="833"/>
      <c r="V51" s="833"/>
      <c r="W51" s="833"/>
      <c r="X51" s="833"/>
      <c r="Y51" s="833"/>
      <c r="Z51" s="833"/>
      <c r="AA51" s="833"/>
      <c r="AB51" s="833"/>
      <c r="AC51" s="833"/>
      <c r="AD51" s="833"/>
      <c r="AE51" s="834"/>
      <c r="AF51" s="783"/>
      <c r="AG51" s="784"/>
      <c r="AH51" s="784"/>
      <c r="AI51" s="784"/>
      <c r="AJ51" s="785"/>
      <c r="AK51" s="836"/>
      <c r="AL51" s="833"/>
      <c r="AM51" s="833"/>
      <c r="AN51" s="833"/>
      <c r="AO51" s="833"/>
      <c r="AP51" s="833"/>
      <c r="AQ51" s="833"/>
      <c r="AR51" s="833"/>
      <c r="AS51" s="833"/>
      <c r="AT51" s="833"/>
      <c r="AU51" s="833"/>
      <c r="AV51" s="833"/>
      <c r="AW51" s="833"/>
      <c r="AX51" s="833"/>
      <c r="AY51" s="833"/>
      <c r="AZ51" s="835"/>
      <c r="BA51" s="835"/>
      <c r="BB51" s="835"/>
      <c r="BC51" s="835"/>
      <c r="BD51" s="835"/>
      <c r="BE51" s="829"/>
      <c r="BF51" s="829"/>
      <c r="BG51" s="829"/>
      <c r="BH51" s="829"/>
      <c r="BI51" s="830"/>
      <c r="BJ51" s="223"/>
      <c r="BK51" s="223"/>
      <c r="BL51" s="223"/>
      <c r="BM51" s="223"/>
      <c r="BN51" s="223"/>
      <c r="BO51" s="232"/>
      <c r="BP51" s="232"/>
      <c r="BQ51" s="229">
        <v>45</v>
      </c>
      <c r="BR51" s="230"/>
      <c r="BS51" s="770"/>
      <c r="BT51" s="771"/>
      <c r="BU51" s="771"/>
      <c r="BV51" s="771"/>
      <c r="BW51" s="771"/>
      <c r="BX51" s="771"/>
      <c r="BY51" s="771"/>
      <c r="BZ51" s="771"/>
      <c r="CA51" s="771"/>
      <c r="CB51" s="771"/>
      <c r="CC51" s="771"/>
      <c r="CD51" s="771"/>
      <c r="CE51" s="771"/>
      <c r="CF51" s="771"/>
      <c r="CG51" s="772"/>
      <c r="CH51" s="773"/>
      <c r="CI51" s="774"/>
      <c r="CJ51" s="774"/>
      <c r="CK51" s="774"/>
      <c r="CL51" s="775"/>
      <c r="CM51" s="773"/>
      <c r="CN51" s="774"/>
      <c r="CO51" s="774"/>
      <c r="CP51" s="774"/>
      <c r="CQ51" s="775"/>
      <c r="CR51" s="773"/>
      <c r="CS51" s="774"/>
      <c r="CT51" s="774"/>
      <c r="CU51" s="774"/>
      <c r="CV51" s="775"/>
      <c r="CW51" s="773"/>
      <c r="CX51" s="774"/>
      <c r="CY51" s="774"/>
      <c r="CZ51" s="774"/>
      <c r="DA51" s="775"/>
      <c r="DB51" s="773"/>
      <c r="DC51" s="774"/>
      <c r="DD51" s="774"/>
      <c r="DE51" s="774"/>
      <c r="DF51" s="775"/>
      <c r="DG51" s="773"/>
      <c r="DH51" s="774"/>
      <c r="DI51" s="774"/>
      <c r="DJ51" s="774"/>
      <c r="DK51" s="775"/>
      <c r="DL51" s="773"/>
      <c r="DM51" s="774"/>
      <c r="DN51" s="774"/>
      <c r="DO51" s="774"/>
      <c r="DP51" s="775"/>
      <c r="DQ51" s="773"/>
      <c r="DR51" s="774"/>
      <c r="DS51" s="774"/>
      <c r="DT51" s="774"/>
      <c r="DU51" s="775"/>
      <c r="DV51" s="770"/>
      <c r="DW51" s="771"/>
      <c r="DX51" s="771"/>
      <c r="DY51" s="771"/>
      <c r="DZ51" s="776"/>
      <c r="EA51" s="221"/>
    </row>
    <row r="52" spans="1:131" ht="26.25" customHeight="1" x14ac:dyDescent="0.15">
      <c r="A52" s="229">
        <v>25</v>
      </c>
      <c r="B52" s="777"/>
      <c r="C52" s="778"/>
      <c r="D52" s="778"/>
      <c r="E52" s="778"/>
      <c r="F52" s="778"/>
      <c r="G52" s="778"/>
      <c r="H52" s="778"/>
      <c r="I52" s="778"/>
      <c r="J52" s="778"/>
      <c r="K52" s="778"/>
      <c r="L52" s="778"/>
      <c r="M52" s="778"/>
      <c r="N52" s="778"/>
      <c r="O52" s="778"/>
      <c r="P52" s="779"/>
      <c r="Q52" s="832"/>
      <c r="R52" s="833"/>
      <c r="S52" s="833"/>
      <c r="T52" s="833"/>
      <c r="U52" s="833"/>
      <c r="V52" s="833"/>
      <c r="W52" s="833"/>
      <c r="X52" s="833"/>
      <c r="Y52" s="833"/>
      <c r="Z52" s="833"/>
      <c r="AA52" s="833"/>
      <c r="AB52" s="833"/>
      <c r="AC52" s="833"/>
      <c r="AD52" s="833"/>
      <c r="AE52" s="834"/>
      <c r="AF52" s="783"/>
      <c r="AG52" s="784"/>
      <c r="AH52" s="784"/>
      <c r="AI52" s="784"/>
      <c r="AJ52" s="785"/>
      <c r="AK52" s="836"/>
      <c r="AL52" s="833"/>
      <c r="AM52" s="833"/>
      <c r="AN52" s="833"/>
      <c r="AO52" s="833"/>
      <c r="AP52" s="833"/>
      <c r="AQ52" s="833"/>
      <c r="AR52" s="833"/>
      <c r="AS52" s="833"/>
      <c r="AT52" s="833"/>
      <c r="AU52" s="833"/>
      <c r="AV52" s="833"/>
      <c r="AW52" s="833"/>
      <c r="AX52" s="833"/>
      <c r="AY52" s="833"/>
      <c r="AZ52" s="835"/>
      <c r="BA52" s="835"/>
      <c r="BB52" s="835"/>
      <c r="BC52" s="835"/>
      <c r="BD52" s="835"/>
      <c r="BE52" s="829"/>
      <c r="BF52" s="829"/>
      <c r="BG52" s="829"/>
      <c r="BH52" s="829"/>
      <c r="BI52" s="830"/>
      <c r="BJ52" s="223"/>
      <c r="BK52" s="223"/>
      <c r="BL52" s="223"/>
      <c r="BM52" s="223"/>
      <c r="BN52" s="223"/>
      <c r="BO52" s="232"/>
      <c r="BP52" s="232"/>
      <c r="BQ52" s="229">
        <v>46</v>
      </c>
      <c r="BR52" s="230"/>
      <c r="BS52" s="770"/>
      <c r="BT52" s="771"/>
      <c r="BU52" s="771"/>
      <c r="BV52" s="771"/>
      <c r="BW52" s="771"/>
      <c r="BX52" s="771"/>
      <c r="BY52" s="771"/>
      <c r="BZ52" s="771"/>
      <c r="CA52" s="771"/>
      <c r="CB52" s="771"/>
      <c r="CC52" s="771"/>
      <c r="CD52" s="771"/>
      <c r="CE52" s="771"/>
      <c r="CF52" s="771"/>
      <c r="CG52" s="772"/>
      <c r="CH52" s="773"/>
      <c r="CI52" s="774"/>
      <c r="CJ52" s="774"/>
      <c r="CK52" s="774"/>
      <c r="CL52" s="775"/>
      <c r="CM52" s="773"/>
      <c r="CN52" s="774"/>
      <c r="CO52" s="774"/>
      <c r="CP52" s="774"/>
      <c r="CQ52" s="775"/>
      <c r="CR52" s="773"/>
      <c r="CS52" s="774"/>
      <c r="CT52" s="774"/>
      <c r="CU52" s="774"/>
      <c r="CV52" s="775"/>
      <c r="CW52" s="773"/>
      <c r="CX52" s="774"/>
      <c r="CY52" s="774"/>
      <c r="CZ52" s="774"/>
      <c r="DA52" s="775"/>
      <c r="DB52" s="773"/>
      <c r="DC52" s="774"/>
      <c r="DD52" s="774"/>
      <c r="DE52" s="774"/>
      <c r="DF52" s="775"/>
      <c r="DG52" s="773"/>
      <c r="DH52" s="774"/>
      <c r="DI52" s="774"/>
      <c r="DJ52" s="774"/>
      <c r="DK52" s="775"/>
      <c r="DL52" s="773"/>
      <c r="DM52" s="774"/>
      <c r="DN52" s="774"/>
      <c r="DO52" s="774"/>
      <c r="DP52" s="775"/>
      <c r="DQ52" s="773"/>
      <c r="DR52" s="774"/>
      <c r="DS52" s="774"/>
      <c r="DT52" s="774"/>
      <c r="DU52" s="775"/>
      <c r="DV52" s="770"/>
      <c r="DW52" s="771"/>
      <c r="DX52" s="771"/>
      <c r="DY52" s="771"/>
      <c r="DZ52" s="776"/>
      <c r="EA52" s="221"/>
    </row>
    <row r="53" spans="1:131" ht="26.25" customHeight="1" x14ac:dyDescent="0.15">
      <c r="A53" s="229">
        <v>26</v>
      </c>
      <c r="B53" s="777"/>
      <c r="C53" s="778"/>
      <c r="D53" s="778"/>
      <c r="E53" s="778"/>
      <c r="F53" s="778"/>
      <c r="G53" s="778"/>
      <c r="H53" s="778"/>
      <c r="I53" s="778"/>
      <c r="J53" s="778"/>
      <c r="K53" s="778"/>
      <c r="L53" s="778"/>
      <c r="M53" s="778"/>
      <c r="N53" s="778"/>
      <c r="O53" s="778"/>
      <c r="P53" s="779"/>
      <c r="Q53" s="832"/>
      <c r="R53" s="833"/>
      <c r="S53" s="833"/>
      <c r="T53" s="833"/>
      <c r="U53" s="833"/>
      <c r="V53" s="833"/>
      <c r="W53" s="833"/>
      <c r="X53" s="833"/>
      <c r="Y53" s="833"/>
      <c r="Z53" s="833"/>
      <c r="AA53" s="833"/>
      <c r="AB53" s="833"/>
      <c r="AC53" s="833"/>
      <c r="AD53" s="833"/>
      <c r="AE53" s="834"/>
      <c r="AF53" s="783"/>
      <c r="AG53" s="784"/>
      <c r="AH53" s="784"/>
      <c r="AI53" s="784"/>
      <c r="AJ53" s="785"/>
      <c r="AK53" s="836"/>
      <c r="AL53" s="833"/>
      <c r="AM53" s="833"/>
      <c r="AN53" s="833"/>
      <c r="AO53" s="833"/>
      <c r="AP53" s="833"/>
      <c r="AQ53" s="833"/>
      <c r="AR53" s="833"/>
      <c r="AS53" s="833"/>
      <c r="AT53" s="833"/>
      <c r="AU53" s="833"/>
      <c r="AV53" s="833"/>
      <c r="AW53" s="833"/>
      <c r="AX53" s="833"/>
      <c r="AY53" s="833"/>
      <c r="AZ53" s="835"/>
      <c r="BA53" s="835"/>
      <c r="BB53" s="835"/>
      <c r="BC53" s="835"/>
      <c r="BD53" s="835"/>
      <c r="BE53" s="829"/>
      <c r="BF53" s="829"/>
      <c r="BG53" s="829"/>
      <c r="BH53" s="829"/>
      <c r="BI53" s="830"/>
      <c r="BJ53" s="223"/>
      <c r="BK53" s="223"/>
      <c r="BL53" s="223"/>
      <c r="BM53" s="223"/>
      <c r="BN53" s="223"/>
      <c r="BO53" s="232"/>
      <c r="BP53" s="232"/>
      <c r="BQ53" s="229">
        <v>47</v>
      </c>
      <c r="BR53" s="230"/>
      <c r="BS53" s="770"/>
      <c r="BT53" s="771"/>
      <c r="BU53" s="771"/>
      <c r="BV53" s="771"/>
      <c r="BW53" s="771"/>
      <c r="BX53" s="771"/>
      <c r="BY53" s="771"/>
      <c r="BZ53" s="771"/>
      <c r="CA53" s="771"/>
      <c r="CB53" s="771"/>
      <c r="CC53" s="771"/>
      <c r="CD53" s="771"/>
      <c r="CE53" s="771"/>
      <c r="CF53" s="771"/>
      <c r="CG53" s="772"/>
      <c r="CH53" s="773"/>
      <c r="CI53" s="774"/>
      <c r="CJ53" s="774"/>
      <c r="CK53" s="774"/>
      <c r="CL53" s="775"/>
      <c r="CM53" s="773"/>
      <c r="CN53" s="774"/>
      <c r="CO53" s="774"/>
      <c r="CP53" s="774"/>
      <c r="CQ53" s="775"/>
      <c r="CR53" s="773"/>
      <c r="CS53" s="774"/>
      <c r="CT53" s="774"/>
      <c r="CU53" s="774"/>
      <c r="CV53" s="775"/>
      <c r="CW53" s="773"/>
      <c r="CX53" s="774"/>
      <c r="CY53" s="774"/>
      <c r="CZ53" s="774"/>
      <c r="DA53" s="775"/>
      <c r="DB53" s="773"/>
      <c r="DC53" s="774"/>
      <c r="DD53" s="774"/>
      <c r="DE53" s="774"/>
      <c r="DF53" s="775"/>
      <c r="DG53" s="773"/>
      <c r="DH53" s="774"/>
      <c r="DI53" s="774"/>
      <c r="DJ53" s="774"/>
      <c r="DK53" s="775"/>
      <c r="DL53" s="773"/>
      <c r="DM53" s="774"/>
      <c r="DN53" s="774"/>
      <c r="DO53" s="774"/>
      <c r="DP53" s="775"/>
      <c r="DQ53" s="773"/>
      <c r="DR53" s="774"/>
      <c r="DS53" s="774"/>
      <c r="DT53" s="774"/>
      <c r="DU53" s="775"/>
      <c r="DV53" s="770"/>
      <c r="DW53" s="771"/>
      <c r="DX53" s="771"/>
      <c r="DY53" s="771"/>
      <c r="DZ53" s="776"/>
      <c r="EA53" s="221"/>
    </row>
    <row r="54" spans="1:131" ht="26.25" customHeight="1" x14ac:dyDescent="0.15">
      <c r="A54" s="229">
        <v>27</v>
      </c>
      <c r="B54" s="777"/>
      <c r="C54" s="778"/>
      <c r="D54" s="778"/>
      <c r="E54" s="778"/>
      <c r="F54" s="778"/>
      <c r="G54" s="778"/>
      <c r="H54" s="778"/>
      <c r="I54" s="778"/>
      <c r="J54" s="778"/>
      <c r="K54" s="778"/>
      <c r="L54" s="778"/>
      <c r="M54" s="778"/>
      <c r="N54" s="778"/>
      <c r="O54" s="778"/>
      <c r="P54" s="779"/>
      <c r="Q54" s="832"/>
      <c r="R54" s="833"/>
      <c r="S54" s="833"/>
      <c r="T54" s="833"/>
      <c r="U54" s="833"/>
      <c r="V54" s="833"/>
      <c r="W54" s="833"/>
      <c r="X54" s="833"/>
      <c r="Y54" s="833"/>
      <c r="Z54" s="833"/>
      <c r="AA54" s="833"/>
      <c r="AB54" s="833"/>
      <c r="AC54" s="833"/>
      <c r="AD54" s="833"/>
      <c r="AE54" s="834"/>
      <c r="AF54" s="783"/>
      <c r="AG54" s="784"/>
      <c r="AH54" s="784"/>
      <c r="AI54" s="784"/>
      <c r="AJ54" s="785"/>
      <c r="AK54" s="836"/>
      <c r="AL54" s="833"/>
      <c r="AM54" s="833"/>
      <c r="AN54" s="833"/>
      <c r="AO54" s="833"/>
      <c r="AP54" s="833"/>
      <c r="AQ54" s="833"/>
      <c r="AR54" s="833"/>
      <c r="AS54" s="833"/>
      <c r="AT54" s="833"/>
      <c r="AU54" s="833"/>
      <c r="AV54" s="833"/>
      <c r="AW54" s="833"/>
      <c r="AX54" s="833"/>
      <c r="AY54" s="833"/>
      <c r="AZ54" s="835"/>
      <c r="BA54" s="835"/>
      <c r="BB54" s="835"/>
      <c r="BC54" s="835"/>
      <c r="BD54" s="835"/>
      <c r="BE54" s="829"/>
      <c r="BF54" s="829"/>
      <c r="BG54" s="829"/>
      <c r="BH54" s="829"/>
      <c r="BI54" s="830"/>
      <c r="BJ54" s="223"/>
      <c r="BK54" s="223"/>
      <c r="BL54" s="223"/>
      <c r="BM54" s="223"/>
      <c r="BN54" s="223"/>
      <c r="BO54" s="232"/>
      <c r="BP54" s="232"/>
      <c r="BQ54" s="229">
        <v>48</v>
      </c>
      <c r="BR54" s="230"/>
      <c r="BS54" s="770"/>
      <c r="BT54" s="771"/>
      <c r="BU54" s="771"/>
      <c r="BV54" s="771"/>
      <c r="BW54" s="771"/>
      <c r="BX54" s="771"/>
      <c r="BY54" s="771"/>
      <c r="BZ54" s="771"/>
      <c r="CA54" s="771"/>
      <c r="CB54" s="771"/>
      <c r="CC54" s="771"/>
      <c r="CD54" s="771"/>
      <c r="CE54" s="771"/>
      <c r="CF54" s="771"/>
      <c r="CG54" s="772"/>
      <c r="CH54" s="773"/>
      <c r="CI54" s="774"/>
      <c r="CJ54" s="774"/>
      <c r="CK54" s="774"/>
      <c r="CL54" s="775"/>
      <c r="CM54" s="773"/>
      <c r="CN54" s="774"/>
      <c r="CO54" s="774"/>
      <c r="CP54" s="774"/>
      <c r="CQ54" s="775"/>
      <c r="CR54" s="773"/>
      <c r="CS54" s="774"/>
      <c r="CT54" s="774"/>
      <c r="CU54" s="774"/>
      <c r="CV54" s="775"/>
      <c r="CW54" s="773"/>
      <c r="CX54" s="774"/>
      <c r="CY54" s="774"/>
      <c r="CZ54" s="774"/>
      <c r="DA54" s="775"/>
      <c r="DB54" s="773"/>
      <c r="DC54" s="774"/>
      <c r="DD54" s="774"/>
      <c r="DE54" s="774"/>
      <c r="DF54" s="775"/>
      <c r="DG54" s="773"/>
      <c r="DH54" s="774"/>
      <c r="DI54" s="774"/>
      <c r="DJ54" s="774"/>
      <c r="DK54" s="775"/>
      <c r="DL54" s="773"/>
      <c r="DM54" s="774"/>
      <c r="DN54" s="774"/>
      <c r="DO54" s="774"/>
      <c r="DP54" s="775"/>
      <c r="DQ54" s="773"/>
      <c r="DR54" s="774"/>
      <c r="DS54" s="774"/>
      <c r="DT54" s="774"/>
      <c r="DU54" s="775"/>
      <c r="DV54" s="770"/>
      <c r="DW54" s="771"/>
      <c r="DX54" s="771"/>
      <c r="DY54" s="771"/>
      <c r="DZ54" s="776"/>
      <c r="EA54" s="221"/>
    </row>
    <row r="55" spans="1:131" ht="26.25" customHeight="1" x14ac:dyDescent="0.15">
      <c r="A55" s="229">
        <v>28</v>
      </c>
      <c r="B55" s="777"/>
      <c r="C55" s="778"/>
      <c r="D55" s="778"/>
      <c r="E55" s="778"/>
      <c r="F55" s="778"/>
      <c r="G55" s="778"/>
      <c r="H55" s="778"/>
      <c r="I55" s="778"/>
      <c r="J55" s="778"/>
      <c r="K55" s="778"/>
      <c r="L55" s="778"/>
      <c r="M55" s="778"/>
      <c r="N55" s="778"/>
      <c r="O55" s="778"/>
      <c r="P55" s="779"/>
      <c r="Q55" s="832"/>
      <c r="R55" s="833"/>
      <c r="S55" s="833"/>
      <c r="T55" s="833"/>
      <c r="U55" s="833"/>
      <c r="V55" s="833"/>
      <c r="W55" s="833"/>
      <c r="X55" s="833"/>
      <c r="Y55" s="833"/>
      <c r="Z55" s="833"/>
      <c r="AA55" s="833"/>
      <c r="AB55" s="833"/>
      <c r="AC55" s="833"/>
      <c r="AD55" s="833"/>
      <c r="AE55" s="834"/>
      <c r="AF55" s="783"/>
      <c r="AG55" s="784"/>
      <c r="AH55" s="784"/>
      <c r="AI55" s="784"/>
      <c r="AJ55" s="785"/>
      <c r="AK55" s="836"/>
      <c r="AL55" s="833"/>
      <c r="AM55" s="833"/>
      <c r="AN55" s="833"/>
      <c r="AO55" s="833"/>
      <c r="AP55" s="833"/>
      <c r="AQ55" s="833"/>
      <c r="AR55" s="833"/>
      <c r="AS55" s="833"/>
      <c r="AT55" s="833"/>
      <c r="AU55" s="833"/>
      <c r="AV55" s="833"/>
      <c r="AW55" s="833"/>
      <c r="AX55" s="833"/>
      <c r="AY55" s="833"/>
      <c r="AZ55" s="835"/>
      <c r="BA55" s="835"/>
      <c r="BB55" s="835"/>
      <c r="BC55" s="835"/>
      <c r="BD55" s="835"/>
      <c r="BE55" s="829"/>
      <c r="BF55" s="829"/>
      <c r="BG55" s="829"/>
      <c r="BH55" s="829"/>
      <c r="BI55" s="830"/>
      <c r="BJ55" s="223"/>
      <c r="BK55" s="223"/>
      <c r="BL55" s="223"/>
      <c r="BM55" s="223"/>
      <c r="BN55" s="223"/>
      <c r="BO55" s="232"/>
      <c r="BP55" s="232"/>
      <c r="BQ55" s="229">
        <v>49</v>
      </c>
      <c r="BR55" s="230"/>
      <c r="BS55" s="770"/>
      <c r="BT55" s="771"/>
      <c r="BU55" s="771"/>
      <c r="BV55" s="771"/>
      <c r="BW55" s="771"/>
      <c r="BX55" s="771"/>
      <c r="BY55" s="771"/>
      <c r="BZ55" s="771"/>
      <c r="CA55" s="771"/>
      <c r="CB55" s="771"/>
      <c r="CC55" s="771"/>
      <c r="CD55" s="771"/>
      <c r="CE55" s="771"/>
      <c r="CF55" s="771"/>
      <c r="CG55" s="772"/>
      <c r="CH55" s="773"/>
      <c r="CI55" s="774"/>
      <c r="CJ55" s="774"/>
      <c r="CK55" s="774"/>
      <c r="CL55" s="775"/>
      <c r="CM55" s="773"/>
      <c r="CN55" s="774"/>
      <c r="CO55" s="774"/>
      <c r="CP55" s="774"/>
      <c r="CQ55" s="775"/>
      <c r="CR55" s="773"/>
      <c r="CS55" s="774"/>
      <c r="CT55" s="774"/>
      <c r="CU55" s="774"/>
      <c r="CV55" s="775"/>
      <c r="CW55" s="773"/>
      <c r="CX55" s="774"/>
      <c r="CY55" s="774"/>
      <c r="CZ55" s="774"/>
      <c r="DA55" s="775"/>
      <c r="DB55" s="773"/>
      <c r="DC55" s="774"/>
      <c r="DD55" s="774"/>
      <c r="DE55" s="774"/>
      <c r="DF55" s="775"/>
      <c r="DG55" s="773"/>
      <c r="DH55" s="774"/>
      <c r="DI55" s="774"/>
      <c r="DJ55" s="774"/>
      <c r="DK55" s="775"/>
      <c r="DL55" s="773"/>
      <c r="DM55" s="774"/>
      <c r="DN55" s="774"/>
      <c r="DO55" s="774"/>
      <c r="DP55" s="775"/>
      <c r="DQ55" s="773"/>
      <c r="DR55" s="774"/>
      <c r="DS55" s="774"/>
      <c r="DT55" s="774"/>
      <c r="DU55" s="775"/>
      <c r="DV55" s="770"/>
      <c r="DW55" s="771"/>
      <c r="DX55" s="771"/>
      <c r="DY55" s="771"/>
      <c r="DZ55" s="776"/>
      <c r="EA55" s="221"/>
    </row>
    <row r="56" spans="1:131" ht="26.25" customHeight="1" x14ac:dyDescent="0.15">
      <c r="A56" s="229">
        <v>29</v>
      </c>
      <c r="B56" s="777"/>
      <c r="C56" s="778"/>
      <c r="D56" s="778"/>
      <c r="E56" s="778"/>
      <c r="F56" s="778"/>
      <c r="G56" s="778"/>
      <c r="H56" s="778"/>
      <c r="I56" s="778"/>
      <c r="J56" s="778"/>
      <c r="K56" s="778"/>
      <c r="L56" s="778"/>
      <c r="M56" s="778"/>
      <c r="N56" s="778"/>
      <c r="O56" s="778"/>
      <c r="P56" s="779"/>
      <c r="Q56" s="832"/>
      <c r="R56" s="833"/>
      <c r="S56" s="833"/>
      <c r="T56" s="833"/>
      <c r="U56" s="833"/>
      <c r="V56" s="833"/>
      <c r="W56" s="833"/>
      <c r="X56" s="833"/>
      <c r="Y56" s="833"/>
      <c r="Z56" s="833"/>
      <c r="AA56" s="833"/>
      <c r="AB56" s="833"/>
      <c r="AC56" s="833"/>
      <c r="AD56" s="833"/>
      <c r="AE56" s="834"/>
      <c r="AF56" s="783"/>
      <c r="AG56" s="784"/>
      <c r="AH56" s="784"/>
      <c r="AI56" s="784"/>
      <c r="AJ56" s="785"/>
      <c r="AK56" s="836"/>
      <c r="AL56" s="833"/>
      <c r="AM56" s="833"/>
      <c r="AN56" s="833"/>
      <c r="AO56" s="833"/>
      <c r="AP56" s="833"/>
      <c r="AQ56" s="833"/>
      <c r="AR56" s="833"/>
      <c r="AS56" s="833"/>
      <c r="AT56" s="833"/>
      <c r="AU56" s="833"/>
      <c r="AV56" s="833"/>
      <c r="AW56" s="833"/>
      <c r="AX56" s="833"/>
      <c r="AY56" s="833"/>
      <c r="AZ56" s="835"/>
      <c r="BA56" s="835"/>
      <c r="BB56" s="835"/>
      <c r="BC56" s="835"/>
      <c r="BD56" s="835"/>
      <c r="BE56" s="829"/>
      <c r="BF56" s="829"/>
      <c r="BG56" s="829"/>
      <c r="BH56" s="829"/>
      <c r="BI56" s="830"/>
      <c r="BJ56" s="223"/>
      <c r="BK56" s="223"/>
      <c r="BL56" s="223"/>
      <c r="BM56" s="223"/>
      <c r="BN56" s="223"/>
      <c r="BO56" s="232"/>
      <c r="BP56" s="232"/>
      <c r="BQ56" s="229">
        <v>50</v>
      </c>
      <c r="BR56" s="230"/>
      <c r="BS56" s="770"/>
      <c r="BT56" s="771"/>
      <c r="BU56" s="771"/>
      <c r="BV56" s="771"/>
      <c r="BW56" s="771"/>
      <c r="BX56" s="771"/>
      <c r="BY56" s="771"/>
      <c r="BZ56" s="771"/>
      <c r="CA56" s="771"/>
      <c r="CB56" s="771"/>
      <c r="CC56" s="771"/>
      <c r="CD56" s="771"/>
      <c r="CE56" s="771"/>
      <c r="CF56" s="771"/>
      <c r="CG56" s="772"/>
      <c r="CH56" s="773"/>
      <c r="CI56" s="774"/>
      <c r="CJ56" s="774"/>
      <c r="CK56" s="774"/>
      <c r="CL56" s="775"/>
      <c r="CM56" s="773"/>
      <c r="CN56" s="774"/>
      <c r="CO56" s="774"/>
      <c r="CP56" s="774"/>
      <c r="CQ56" s="775"/>
      <c r="CR56" s="773"/>
      <c r="CS56" s="774"/>
      <c r="CT56" s="774"/>
      <c r="CU56" s="774"/>
      <c r="CV56" s="775"/>
      <c r="CW56" s="773"/>
      <c r="CX56" s="774"/>
      <c r="CY56" s="774"/>
      <c r="CZ56" s="774"/>
      <c r="DA56" s="775"/>
      <c r="DB56" s="773"/>
      <c r="DC56" s="774"/>
      <c r="DD56" s="774"/>
      <c r="DE56" s="774"/>
      <c r="DF56" s="775"/>
      <c r="DG56" s="773"/>
      <c r="DH56" s="774"/>
      <c r="DI56" s="774"/>
      <c r="DJ56" s="774"/>
      <c r="DK56" s="775"/>
      <c r="DL56" s="773"/>
      <c r="DM56" s="774"/>
      <c r="DN56" s="774"/>
      <c r="DO56" s="774"/>
      <c r="DP56" s="775"/>
      <c r="DQ56" s="773"/>
      <c r="DR56" s="774"/>
      <c r="DS56" s="774"/>
      <c r="DT56" s="774"/>
      <c r="DU56" s="775"/>
      <c r="DV56" s="770"/>
      <c r="DW56" s="771"/>
      <c r="DX56" s="771"/>
      <c r="DY56" s="771"/>
      <c r="DZ56" s="776"/>
      <c r="EA56" s="221"/>
    </row>
    <row r="57" spans="1:131" ht="26.25" customHeight="1" x14ac:dyDescent="0.15">
      <c r="A57" s="229">
        <v>30</v>
      </c>
      <c r="B57" s="777"/>
      <c r="C57" s="778"/>
      <c r="D57" s="778"/>
      <c r="E57" s="778"/>
      <c r="F57" s="778"/>
      <c r="G57" s="778"/>
      <c r="H57" s="778"/>
      <c r="I57" s="778"/>
      <c r="J57" s="778"/>
      <c r="K57" s="778"/>
      <c r="L57" s="778"/>
      <c r="M57" s="778"/>
      <c r="N57" s="778"/>
      <c r="O57" s="778"/>
      <c r="P57" s="779"/>
      <c r="Q57" s="832"/>
      <c r="R57" s="833"/>
      <c r="S57" s="833"/>
      <c r="T57" s="833"/>
      <c r="U57" s="833"/>
      <c r="V57" s="833"/>
      <c r="W57" s="833"/>
      <c r="X57" s="833"/>
      <c r="Y57" s="833"/>
      <c r="Z57" s="833"/>
      <c r="AA57" s="833"/>
      <c r="AB57" s="833"/>
      <c r="AC57" s="833"/>
      <c r="AD57" s="833"/>
      <c r="AE57" s="834"/>
      <c r="AF57" s="783"/>
      <c r="AG57" s="784"/>
      <c r="AH57" s="784"/>
      <c r="AI57" s="784"/>
      <c r="AJ57" s="785"/>
      <c r="AK57" s="836"/>
      <c r="AL57" s="833"/>
      <c r="AM57" s="833"/>
      <c r="AN57" s="833"/>
      <c r="AO57" s="833"/>
      <c r="AP57" s="833"/>
      <c r="AQ57" s="833"/>
      <c r="AR57" s="833"/>
      <c r="AS57" s="833"/>
      <c r="AT57" s="833"/>
      <c r="AU57" s="833"/>
      <c r="AV57" s="833"/>
      <c r="AW57" s="833"/>
      <c r="AX57" s="833"/>
      <c r="AY57" s="833"/>
      <c r="AZ57" s="835"/>
      <c r="BA57" s="835"/>
      <c r="BB57" s="835"/>
      <c r="BC57" s="835"/>
      <c r="BD57" s="835"/>
      <c r="BE57" s="829"/>
      <c r="BF57" s="829"/>
      <c r="BG57" s="829"/>
      <c r="BH57" s="829"/>
      <c r="BI57" s="830"/>
      <c r="BJ57" s="223"/>
      <c r="BK57" s="223"/>
      <c r="BL57" s="223"/>
      <c r="BM57" s="223"/>
      <c r="BN57" s="223"/>
      <c r="BO57" s="232"/>
      <c r="BP57" s="232"/>
      <c r="BQ57" s="229">
        <v>51</v>
      </c>
      <c r="BR57" s="230"/>
      <c r="BS57" s="770"/>
      <c r="BT57" s="771"/>
      <c r="BU57" s="771"/>
      <c r="BV57" s="771"/>
      <c r="BW57" s="771"/>
      <c r="BX57" s="771"/>
      <c r="BY57" s="771"/>
      <c r="BZ57" s="771"/>
      <c r="CA57" s="771"/>
      <c r="CB57" s="771"/>
      <c r="CC57" s="771"/>
      <c r="CD57" s="771"/>
      <c r="CE57" s="771"/>
      <c r="CF57" s="771"/>
      <c r="CG57" s="772"/>
      <c r="CH57" s="773"/>
      <c r="CI57" s="774"/>
      <c r="CJ57" s="774"/>
      <c r="CK57" s="774"/>
      <c r="CL57" s="775"/>
      <c r="CM57" s="773"/>
      <c r="CN57" s="774"/>
      <c r="CO57" s="774"/>
      <c r="CP57" s="774"/>
      <c r="CQ57" s="775"/>
      <c r="CR57" s="773"/>
      <c r="CS57" s="774"/>
      <c r="CT57" s="774"/>
      <c r="CU57" s="774"/>
      <c r="CV57" s="775"/>
      <c r="CW57" s="773"/>
      <c r="CX57" s="774"/>
      <c r="CY57" s="774"/>
      <c r="CZ57" s="774"/>
      <c r="DA57" s="775"/>
      <c r="DB57" s="773"/>
      <c r="DC57" s="774"/>
      <c r="DD57" s="774"/>
      <c r="DE57" s="774"/>
      <c r="DF57" s="775"/>
      <c r="DG57" s="773"/>
      <c r="DH57" s="774"/>
      <c r="DI57" s="774"/>
      <c r="DJ57" s="774"/>
      <c r="DK57" s="775"/>
      <c r="DL57" s="773"/>
      <c r="DM57" s="774"/>
      <c r="DN57" s="774"/>
      <c r="DO57" s="774"/>
      <c r="DP57" s="775"/>
      <c r="DQ57" s="773"/>
      <c r="DR57" s="774"/>
      <c r="DS57" s="774"/>
      <c r="DT57" s="774"/>
      <c r="DU57" s="775"/>
      <c r="DV57" s="770"/>
      <c r="DW57" s="771"/>
      <c r="DX57" s="771"/>
      <c r="DY57" s="771"/>
      <c r="DZ57" s="776"/>
      <c r="EA57" s="221"/>
    </row>
    <row r="58" spans="1:131" ht="26.25" customHeight="1" x14ac:dyDescent="0.15">
      <c r="A58" s="229">
        <v>31</v>
      </c>
      <c r="B58" s="777"/>
      <c r="C58" s="778"/>
      <c r="D58" s="778"/>
      <c r="E58" s="778"/>
      <c r="F58" s="778"/>
      <c r="G58" s="778"/>
      <c r="H58" s="778"/>
      <c r="I58" s="778"/>
      <c r="J58" s="778"/>
      <c r="K58" s="778"/>
      <c r="L58" s="778"/>
      <c r="M58" s="778"/>
      <c r="N58" s="778"/>
      <c r="O58" s="778"/>
      <c r="P58" s="779"/>
      <c r="Q58" s="832"/>
      <c r="R58" s="833"/>
      <c r="S58" s="833"/>
      <c r="T58" s="833"/>
      <c r="U58" s="833"/>
      <c r="V58" s="833"/>
      <c r="W58" s="833"/>
      <c r="X58" s="833"/>
      <c r="Y58" s="833"/>
      <c r="Z58" s="833"/>
      <c r="AA58" s="833"/>
      <c r="AB58" s="833"/>
      <c r="AC58" s="833"/>
      <c r="AD58" s="833"/>
      <c r="AE58" s="834"/>
      <c r="AF58" s="783"/>
      <c r="AG58" s="784"/>
      <c r="AH58" s="784"/>
      <c r="AI58" s="784"/>
      <c r="AJ58" s="785"/>
      <c r="AK58" s="836"/>
      <c r="AL58" s="833"/>
      <c r="AM58" s="833"/>
      <c r="AN58" s="833"/>
      <c r="AO58" s="833"/>
      <c r="AP58" s="833"/>
      <c r="AQ58" s="833"/>
      <c r="AR58" s="833"/>
      <c r="AS58" s="833"/>
      <c r="AT58" s="833"/>
      <c r="AU58" s="833"/>
      <c r="AV58" s="833"/>
      <c r="AW58" s="833"/>
      <c r="AX58" s="833"/>
      <c r="AY58" s="833"/>
      <c r="AZ58" s="835"/>
      <c r="BA58" s="835"/>
      <c r="BB58" s="835"/>
      <c r="BC58" s="835"/>
      <c r="BD58" s="835"/>
      <c r="BE58" s="829"/>
      <c r="BF58" s="829"/>
      <c r="BG58" s="829"/>
      <c r="BH58" s="829"/>
      <c r="BI58" s="830"/>
      <c r="BJ58" s="223"/>
      <c r="BK58" s="223"/>
      <c r="BL58" s="223"/>
      <c r="BM58" s="223"/>
      <c r="BN58" s="223"/>
      <c r="BO58" s="232"/>
      <c r="BP58" s="232"/>
      <c r="BQ58" s="229">
        <v>52</v>
      </c>
      <c r="BR58" s="230"/>
      <c r="BS58" s="770"/>
      <c r="BT58" s="771"/>
      <c r="BU58" s="771"/>
      <c r="BV58" s="771"/>
      <c r="BW58" s="771"/>
      <c r="BX58" s="771"/>
      <c r="BY58" s="771"/>
      <c r="BZ58" s="771"/>
      <c r="CA58" s="771"/>
      <c r="CB58" s="771"/>
      <c r="CC58" s="771"/>
      <c r="CD58" s="771"/>
      <c r="CE58" s="771"/>
      <c r="CF58" s="771"/>
      <c r="CG58" s="772"/>
      <c r="CH58" s="773"/>
      <c r="CI58" s="774"/>
      <c r="CJ58" s="774"/>
      <c r="CK58" s="774"/>
      <c r="CL58" s="775"/>
      <c r="CM58" s="773"/>
      <c r="CN58" s="774"/>
      <c r="CO58" s="774"/>
      <c r="CP58" s="774"/>
      <c r="CQ58" s="775"/>
      <c r="CR58" s="773"/>
      <c r="CS58" s="774"/>
      <c r="CT58" s="774"/>
      <c r="CU58" s="774"/>
      <c r="CV58" s="775"/>
      <c r="CW58" s="773"/>
      <c r="CX58" s="774"/>
      <c r="CY58" s="774"/>
      <c r="CZ58" s="774"/>
      <c r="DA58" s="775"/>
      <c r="DB58" s="773"/>
      <c r="DC58" s="774"/>
      <c r="DD58" s="774"/>
      <c r="DE58" s="774"/>
      <c r="DF58" s="775"/>
      <c r="DG58" s="773"/>
      <c r="DH58" s="774"/>
      <c r="DI58" s="774"/>
      <c r="DJ58" s="774"/>
      <c r="DK58" s="775"/>
      <c r="DL58" s="773"/>
      <c r="DM58" s="774"/>
      <c r="DN58" s="774"/>
      <c r="DO58" s="774"/>
      <c r="DP58" s="775"/>
      <c r="DQ58" s="773"/>
      <c r="DR58" s="774"/>
      <c r="DS58" s="774"/>
      <c r="DT58" s="774"/>
      <c r="DU58" s="775"/>
      <c r="DV58" s="770"/>
      <c r="DW58" s="771"/>
      <c r="DX58" s="771"/>
      <c r="DY58" s="771"/>
      <c r="DZ58" s="776"/>
      <c r="EA58" s="221"/>
    </row>
    <row r="59" spans="1:131" ht="26.25" customHeight="1" x14ac:dyDescent="0.15">
      <c r="A59" s="229">
        <v>32</v>
      </c>
      <c r="B59" s="777"/>
      <c r="C59" s="778"/>
      <c r="D59" s="778"/>
      <c r="E59" s="778"/>
      <c r="F59" s="778"/>
      <c r="G59" s="778"/>
      <c r="H59" s="778"/>
      <c r="I59" s="778"/>
      <c r="J59" s="778"/>
      <c r="K59" s="778"/>
      <c r="L59" s="778"/>
      <c r="M59" s="778"/>
      <c r="N59" s="778"/>
      <c r="O59" s="778"/>
      <c r="P59" s="779"/>
      <c r="Q59" s="832"/>
      <c r="R59" s="833"/>
      <c r="S59" s="833"/>
      <c r="T59" s="833"/>
      <c r="U59" s="833"/>
      <c r="V59" s="833"/>
      <c r="W59" s="833"/>
      <c r="X59" s="833"/>
      <c r="Y59" s="833"/>
      <c r="Z59" s="833"/>
      <c r="AA59" s="833"/>
      <c r="AB59" s="833"/>
      <c r="AC59" s="833"/>
      <c r="AD59" s="833"/>
      <c r="AE59" s="834"/>
      <c r="AF59" s="783"/>
      <c r="AG59" s="784"/>
      <c r="AH59" s="784"/>
      <c r="AI59" s="784"/>
      <c r="AJ59" s="785"/>
      <c r="AK59" s="836"/>
      <c r="AL59" s="833"/>
      <c r="AM59" s="833"/>
      <c r="AN59" s="833"/>
      <c r="AO59" s="833"/>
      <c r="AP59" s="833"/>
      <c r="AQ59" s="833"/>
      <c r="AR59" s="833"/>
      <c r="AS59" s="833"/>
      <c r="AT59" s="833"/>
      <c r="AU59" s="833"/>
      <c r="AV59" s="833"/>
      <c r="AW59" s="833"/>
      <c r="AX59" s="833"/>
      <c r="AY59" s="833"/>
      <c r="AZ59" s="835"/>
      <c r="BA59" s="835"/>
      <c r="BB59" s="835"/>
      <c r="BC59" s="835"/>
      <c r="BD59" s="835"/>
      <c r="BE59" s="829"/>
      <c r="BF59" s="829"/>
      <c r="BG59" s="829"/>
      <c r="BH59" s="829"/>
      <c r="BI59" s="830"/>
      <c r="BJ59" s="223"/>
      <c r="BK59" s="223"/>
      <c r="BL59" s="223"/>
      <c r="BM59" s="223"/>
      <c r="BN59" s="223"/>
      <c r="BO59" s="232"/>
      <c r="BP59" s="232"/>
      <c r="BQ59" s="229">
        <v>53</v>
      </c>
      <c r="BR59" s="230"/>
      <c r="BS59" s="770"/>
      <c r="BT59" s="771"/>
      <c r="BU59" s="771"/>
      <c r="BV59" s="771"/>
      <c r="BW59" s="771"/>
      <c r="BX59" s="771"/>
      <c r="BY59" s="771"/>
      <c r="BZ59" s="771"/>
      <c r="CA59" s="771"/>
      <c r="CB59" s="771"/>
      <c r="CC59" s="771"/>
      <c r="CD59" s="771"/>
      <c r="CE59" s="771"/>
      <c r="CF59" s="771"/>
      <c r="CG59" s="772"/>
      <c r="CH59" s="773"/>
      <c r="CI59" s="774"/>
      <c r="CJ59" s="774"/>
      <c r="CK59" s="774"/>
      <c r="CL59" s="775"/>
      <c r="CM59" s="773"/>
      <c r="CN59" s="774"/>
      <c r="CO59" s="774"/>
      <c r="CP59" s="774"/>
      <c r="CQ59" s="775"/>
      <c r="CR59" s="773"/>
      <c r="CS59" s="774"/>
      <c r="CT59" s="774"/>
      <c r="CU59" s="774"/>
      <c r="CV59" s="775"/>
      <c r="CW59" s="773"/>
      <c r="CX59" s="774"/>
      <c r="CY59" s="774"/>
      <c r="CZ59" s="774"/>
      <c r="DA59" s="775"/>
      <c r="DB59" s="773"/>
      <c r="DC59" s="774"/>
      <c r="DD59" s="774"/>
      <c r="DE59" s="774"/>
      <c r="DF59" s="775"/>
      <c r="DG59" s="773"/>
      <c r="DH59" s="774"/>
      <c r="DI59" s="774"/>
      <c r="DJ59" s="774"/>
      <c r="DK59" s="775"/>
      <c r="DL59" s="773"/>
      <c r="DM59" s="774"/>
      <c r="DN59" s="774"/>
      <c r="DO59" s="774"/>
      <c r="DP59" s="775"/>
      <c r="DQ59" s="773"/>
      <c r="DR59" s="774"/>
      <c r="DS59" s="774"/>
      <c r="DT59" s="774"/>
      <c r="DU59" s="775"/>
      <c r="DV59" s="770"/>
      <c r="DW59" s="771"/>
      <c r="DX59" s="771"/>
      <c r="DY59" s="771"/>
      <c r="DZ59" s="776"/>
      <c r="EA59" s="221"/>
    </row>
    <row r="60" spans="1:131" ht="26.25" customHeight="1" x14ac:dyDescent="0.15">
      <c r="A60" s="229">
        <v>33</v>
      </c>
      <c r="B60" s="777"/>
      <c r="C60" s="778"/>
      <c r="D60" s="778"/>
      <c r="E60" s="778"/>
      <c r="F60" s="778"/>
      <c r="G60" s="778"/>
      <c r="H60" s="778"/>
      <c r="I60" s="778"/>
      <c r="J60" s="778"/>
      <c r="K60" s="778"/>
      <c r="L60" s="778"/>
      <c r="M60" s="778"/>
      <c r="N60" s="778"/>
      <c r="O60" s="778"/>
      <c r="P60" s="779"/>
      <c r="Q60" s="832"/>
      <c r="R60" s="833"/>
      <c r="S60" s="833"/>
      <c r="T60" s="833"/>
      <c r="U60" s="833"/>
      <c r="V60" s="833"/>
      <c r="W60" s="833"/>
      <c r="X60" s="833"/>
      <c r="Y60" s="833"/>
      <c r="Z60" s="833"/>
      <c r="AA60" s="833"/>
      <c r="AB60" s="833"/>
      <c r="AC60" s="833"/>
      <c r="AD60" s="833"/>
      <c r="AE60" s="834"/>
      <c r="AF60" s="783"/>
      <c r="AG60" s="784"/>
      <c r="AH60" s="784"/>
      <c r="AI60" s="784"/>
      <c r="AJ60" s="785"/>
      <c r="AK60" s="836"/>
      <c r="AL60" s="833"/>
      <c r="AM60" s="833"/>
      <c r="AN60" s="833"/>
      <c r="AO60" s="833"/>
      <c r="AP60" s="833"/>
      <c r="AQ60" s="833"/>
      <c r="AR60" s="833"/>
      <c r="AS60" s="833"/>
      <c r="AT60" s="833"/>
      <c r="AU60" s="833"/>
      <c r="AV60" s="833"/>
      <c r="AW60" s="833"/>
      <c r="AX60" s="833"/>
      <c r="AY60" s="833"/>
      <c r="AZ60" s="835"/>
      <c r="BA60" s="835"/>
      <c r="BB60" s="835"/>
      <c r="BC60" s="835"/>
      <c r="BD60" s="835"/>
      <c r="BE60" s="829"/>
      <c r="BF60" s="829"/>
      <c r="BG60" s="829"/>
      <c r="BH60" s="829"/>
      <c r="BI60" s="830"/>
      <c r="BJ60" s="223"/>
      <c r="BK60" s="223"/>
      <c r="BL60" s="223"/>
      <c r="BM60" s="223"/>
      <c r="BN60" s="223"/>
      <c r="BO60" s="232"/>
      <c r="BP60" s="232"/>
      <c r="BQ60" s="229">
        <v>54</v>
      </c>
      <c r="BR60" s="230"/>
      <c r="BS60" s="770"/>
      <c r="BT60" s="771"/>
      <c r="BU60" s="771"/>
      <c r="BV60" s="771"/>
      <c r="BW60" s="771"/>
      <c r="BX60" s="771"/>
      <c r="BY60" s="771"/>
      <c r="BZ60" s="771"/>
      <c r="CA60" s="771"/>
      <c r="CB60" s="771"/>
      <c r="CC60" s="771"/>
      <c r="CD60" s="771"/>
      <c r="CE60" s="771"/>
      <c r="CF60" s="771"/>
      <c r="CG60" s="772"/>
      <c r="CH60" s="773"/>
      <c r="CI60" s="774"/>
      <c r="CJ60" s="774"/>
      <c r="CK60" s="774"/>
      <c r="CL60" s="775"/>
      <c r="CM60" s="773"/>
      <c r="CN60" s="774"/>
      <c r="CO60" s="774"/>
      <c r="CP60" s="774"/>
      <c r="CQ60" s="775"/>
      <c r="CR60" s="773"/>
      <c r="CS60" s="774"/>
      <c r="CT60" s="774"/>
      <c r="CU60" s="774"/>
      <c r="CV60" s="775"/>
      <c r="CW60" s="773"/>
      <c r="CX60" s="774"/>
      <c r="CY60" s="774"/>
      <c r="CZ60" s="774"/>
      <c r="DA60" s="775"/>
      <c r="DB60" s="773"/>
      <c r="DC60" s="774"/>
      <c r="DD60" s="774"/>
      <c r="DE60" s="774"/>
      <c r="DF60" s="775"/>
      <c r="DG60" s="773"/>
      <c r="DH60" s="774"/>
      <c r="DI60" s="774"/>
      <c r="DJ60" s="774"/>
      <c r="DK60" s="775"/>
      <c r="DL60" s="773"/>
      <c r="DM60" s="774"/>
      <c r="DN60" s="774"/>
      <c r="DO60" s="774"/>
      <c r="DP60" s="775"/>
      <c r="DQ60" s="773"/>
      <c r="DR60" s="774"/>
      <c r="DS60" s="774"/>
      <c r="DT60" s="774"/>
      <c r="DU60" s="775"/>
      <c r="DV60" s="770"/>
      <c r="DW60" s="771"/>
      <c r="DX60" s="771"/>
      <c r="DY60" s="771"/>
      <c r="DZ60" s="776"/>
      <c r="EA60" s="221"/>
    </row>
    <row r="61" spans="1:131" ht="26.25" customHeight="1" thickBot="1" x14ac:dyDescent="0.2">
      <c r="A61" s="229">
        <v>34</v>
      </c>
      <c r="B61" s="777"/>
      <c r="C61" s="778"/>
      <c r="D61" s="778"/>
      <c r="E61" s="778"/>
      <c r="F61" s="778"/>
      <c r="G61" s="778"/>
      <c r="H61" s="778"/>
      <c r="I61" s="778"/>
      <c r="J61" s="778"/>
      <c r="K61" s="778"/>
      <c r="L61" s="778"/>
      <c r="M61" s="778"/>
      <c r="N61" s="778"/>
      <c r="O61" s="778"/>
      <c r="P61" s="779"/>
      <c r="Q61" s="832"/>
      <c r="R61" s="833"/>
      <c r="S61" s="833"/>
      <c r="T61" s="833"/>
      <c r="U61" s="833"/>
      <c r="V61" s="833"/>
      <c r="W61" s="833"/>
      <c r="X61" s="833"/>
      <c r="Y61" s="833"/>
      <c r="Z61" s="833"/>
      <c r="AA61" s="833"/>
      <c r="AB61" s="833"/>
      <c r="AC61" s="833"/>
      <c r="AD61" s="833"/>
      <c r="AE61" s="834"/>
      <c r="AF61" s="783"/>
      <c r="AG61" s="784"/>
      <c r="AH61" s="784"/>
      <c r="AI61" s="784"/>
      <c r="AJ61" s="785"/>
      <c r="AK61" s="836"/>
      <c r="AL61" s="833"/>
      <c r="AM61" s="833"/>
      <c r="AN61" s="833"/>
      <c r="AO61" s="833"/>
      <c r="AP61" s="833"/>
      <c r="AQ61" s="833"/>
      <c r="AR61" s="833"/>
      <c r="AS61" s="833"/>
      <c r="AT61" s="833"/>
      <c r="AU61" s="833"/>
      <c r="AV61" s="833"/>
      <c r="AW61" s="833"/>
      <c r="AX61" s="833"/>
      <c r="AY61" s="833"/>
      <c r="AZ61" s="835"/>
      <c r="BA61" s="835"/>
      <c r="BB61" s="835"/>
      <c r="BC61" s="835"/>
      <c r="BD61" s="835"/>
      <c r="BE61" s="829"/>
      <c r="BF61" s="829"/>
      <c r="BG61" s="829"/>
      <c r="BH61" s="829"/>
      <c r="BI61" s="830"/>
      <c r="BJ61" s="223"/>
      <c r="BK61" s="223"/>
      <c r="BL61" s="223"/>
      <c r="BM61" s="223"/>
      <c r="BN61" s="223"/>
      <c r="BO61" s="232"/>
      <c r="BP61" s="232"/>
      <c r="BQ61" s="229">
        <v>55</v>
      </c>
      <c r="BR61" s="230"/>
      <c r="BS61" s="770"/>
      <c r="BT61" s="771"/>
      <c r="BU61" s="771"/>
      <c r="BV61" s="771"/>
      <c r="BW61" s="771"/>
      <c r="BX61" s="771"/>
      <c r="BY61" s="771"/>
      <c r="BZ61" s="771"/>
      <c r="CA61" s="771"/>
      <c r="CB61" s="771"/>
      <c r="CC61" s="771"/>
      <c r="CD61" s="771"/>
      <c r="CE61" s="771"/>
      <c r="CF61" s="771"/>
      <c r="CG61" s="772"/>
      <c r="CH61" s="773"/>
      <c r="CI61" s="774"/>
      <c r="CJ61" s="774"/>
      <c r="CK61" s="774"/>
      <c r="CL61" s="775"/>
      <c r="CM61" s="773"/>
      <c r="CN61" s="774"/>
      <c r="CO61" s="774"/>
      <c r="CP61" s="774"/>
      <c r="CQ61" s="775"/>
      <c r="CR61" s="773"/>
      <c r="CS61" s="774"/>
      <c r="CT61" s="774"/>
      <c r="CU61" s="774"/>
      <c r="CV61" s="775"/>
      <c r="CW61" s="773"/>
      <c r="CX61" s="774"/>
      <c r="CY61" s="774"/>
      <c r="CZ61" s="774"/>
      <c r="DA61" s="775"/>
      <c r="DB61" s="773"/>
      <c r="DC61" s="774"/>
      <c r="DD61" s="774"/>
      <c r="DE61" s="774"/>
      <c r="DF61" s="775"/>
      <c r="DG61" s="773"/>
      <c r="DH61" s="774"/>
      <c r="DI61" s="774"/>
      <c r="DJ61" s="774"/>
      <c r="DK61" s="775"/>
      <c r="DL61" s="773"/>
      <c r="DM61" s="774"/>
      <c r="DN61" s="774"/>
      <c r="DO61" s="774"/>
      <c r="DP61" s="775"/>
      <c r="DQ61" s="773"/>
      <c r="DR61" s="774"/>
      <c r="DS61" s="774"/>
      <c r="DT61" s="774"/>
      <c r="DU61" s="775"/>
      <c r="DV61" s="770"/>
      <c r="DW61" s="771"/>
      <c r="DX61" s="771"/>
      <c r="DY61" s="771"/>
      <c r="DZ61" s="776"/>
      <c r="EA61" s="221"/>
    </row>
    <row r="62" spans="1:131" ht="26.25" customHeight="1" x14ac:dyDescent="0.15">
      <c r="A62" s="229">
        <v>35</v>
      </c>
      <c r="B62" s="777"/>
      <c r="C62" s="778"/>
      <c r="D62" s="778"/>
      <c r="E62" s="778"/>
      <c r="F62" s="778"/>
      <c r="G62" s="778"/>
      <c r="H62" s="778"/>
      <c r="I62" s="778"/>
      <c r="J62" s="778"/>
      <c r="K62" s="778"/>
      <c r="L62" s="778"/>
      <c r="M62" s="778"/>
      <c r="N62" s="778"/>
      <c r="O62" s="778"/>
      <c r="P62" s="779"/>
      <c r="Q62" s="832"/>
      <c r="R62" s="833"/>
      <c r="S62" s="833"/>
      <c r="T62" s="833"/>
      <c r="U62" s="833"/>
      <c r="V62" s="833"/>
      <c r="W62" s="833"/>
      <c r="X62" s="833"/>
      <c r="Y62" s="833"/>
      <c r="Z62" s="833"/>
      <c r="AA62" s="833"/>
      <c r="AB62" s="833"/>
      <c r="AC62" s="833"/>
      <c r="AD62" s="833"/>
      <c r="AE62" s="834"/>
      <c r="AF62" s="783"/>
      <c r="AG62" s="784"/>
      <c r="AH62" s="784"/>
      <c r="AI62" s="784"/>
      <c r="AJ62" s="785"/>
      <c r="AK62" s="836"/>
      <c r="AL62" s="833"/>
      <c r="AM62" s="833"/>
      <c r="AN62" s="833"/>
      <c r="AO62" s="833"/>
      <c r="AP62" s="833"/>
      <c r="AQ62" s="833"/>
      <c r="AR62" s="833"/>
      <c r="AS62" s="833"/>
      <c r="AT62" s="833"/>
      <c r="AU62" s="833"/>
      <c r="AV62" s="833"/>
      <c r="AW62" s="833"/>
      <c r="AX62" s="833"/>
      <c r="AY62" s="833"/>
      <c r="AZ62" s="835"/>
      <c r="BA62" s="835"/>
      <c r="BB62" s="835"/>
      <c r="BC62" s="835"/>
      <c r="BD62" s="835"/>
      <c r="BE62" s="829"/>
      <c r="BF62" s="829"/>
      <c r="BG62" s="829"/>
      <c r="BH62" s="829"/>
      <c r="BI62" s="830"/>
      <c r="BJ62" s="844" t="s">
        <v>407</v>
      </c>
      <c r="BK62" s="803"/>
      <c r="BL62" s="803"/>
      <c r="BM62" s="803"/>
      <c r="BN62" s="804"/>
      <c r="BO62" s="232"/>
      <c r="BP62" s="232"/>
      <c r="BQ62" s="229">
        <v>56</v>
      </c>
      <c r="BR62" s="230"/>
      <c r="BS62" s="770"/>
      <c r="BT62" s="771"/>
      <c r="BU62" s="771"/>
      <c r="BV62" s="771"/>
      <c r="BW62" s="771"/>
      <c r="BX62" s="771"/>
      <c r="BY62" s="771"/>
      <c r="BZ62" s="771"/>
      <c r="CA62" s="771"/>
      <c r="CB62" s="771"/>
      <c r="CC62" s="771"/>
      <c r="CD62" s="771"/>
      <c r="CE62" s="771"/>
      <c r="CF62" s="771"/>
      <c r="CG62" s="772"/>
      <c r="CH62" s="773"/>
      <c r="CI62" s="774"/>
      <c r="CJ62" s="774"/>
      <c r="CK62" s="774"/>
      <c r="CL62" s="775"/>
      <c r="CM62" s="773"/>
      <c r="CN62" s="774"/>
      <c r="CO62" s="774"/>
      <c r="CP62" s="774"/>
      <c r="CQ62" s="775"/>
      <c r="CR62" s="773"/>
      <c r="CS62" s="774"/>
      <c r="CT62" s="774"/>
      <c r="CU62" s="774"/>
      <c r="CV62" s="775"/>
      <c r="CW62" s="773"/>
      <c r="CX62" s="774"/>
      <c r="CY62" s="774"/>
      <c r="CZ62" s="774"/>
      <c r="DA62" s="775"/>
      <c r="DB62" s="773"/>
      <c r="DC62" s="774"/>
      <c r="DD62" s="774"/>
      <c r="DE62" s="774"/>
      <c r="DF62" s="775"/>
      <c r="DG62" s="773"/>
      <c r="DH62" s="774"/>
      <c r="DI62" s="774"/>
      <c r="DJ62" s="774"/>
      <c r="DK62" s="775"/>
      <c r="DL62" s="773"/>
      <c r="DM62" s="774"/>
      <c r="DN62" s="774"/>
      <c r="DO62" s="774"/>
      <c r="DP62" s="775"/>
      <c r="DQ62" s="773"/>
      <c r="DR62" s="774"/>
      <c r="DS62" s="774"/>
      <c r="DT62" s="774"/>
      <c r="DU62" s="775"/>
      <c r="DV62" s="770"/>
      <c r="DW62" s="771"/>
      <c r="DX62" s="771"/>
      <c r="DY62" s="771"/>
      <c r="DZ62" s="776"/>
      <c r="EA62" s="221"/>
    </row>
    <row r="63" spans="1:131" ht="26.25" customHeight="1" thickBot="1" x14ac:dyDescent="0.2">
      <c r="A63" s="231" t="s">
        <v>387</v>
      </c>
      <c r="B63" s="786" t="s">
        <v>408</v>
      </c>
      <c r="C63" s="787"/>
      <c r="D63" s="787"/>
      <c r="E63" s="787"/>
      <c r="F63" s="787"/>
      <c r="G63" s="787"/>
      <c r="H63" s="787"/>
      <c r="I63" s="787"/>
      <c r="J63" s="787"/>
      <c r="K63" s="787"/>
      <c r="L63" s="787"/>
      <c r="M63" s="787"/>
      <c r="N63" s="787"/>
      <c r="O63" s="787"/>
      <c r="P63" s="788"/>
      <c r="Q63" s="837"/>
      <c r="R63" s="838"/>
      <c r="S63" s="838"/>
      <c r="T63" s="838"/>
      <c r="U63" s="838"/>
      <c r="V63" s="838"/>
      <c r="W63" s="838"/>
      <c r="X63" s="838"/>
      <c r="Y63" s="838"/>
      <c r="Z63" s="838"/>
      <c r="AA63" s="838"/>
      <c r="AB63" s="838"/>
      <c r="AC63" s="838"/>
      <c r="AD63" s="838"/>
      <c r="AE63" s="839"/>
      <c r="AF63" s="840">
        <v>1218</v>
      </c>
      <c r="AG63" s="841"/>
      <c r="AH63" s="841"/>
      <c r="AI63" s="841"/>
      <c r="AJ63" s="842"/>
      <c r="AK63" s="843"/>
      <c r="AL63" s="838"/>
      <c r="AM63" s="838"/>
      <c r="AN63" s="838"/>
      <c r="AO63" s="838"/>
      <c r="AP63" s="841"/>
      <c r="AQ63" s="841"/>
      <c r="AR63" s="841"/>
      <c r="AS63" s="841"/>
      <c r="AT63" s="841"/>
      <c r="AU63" s="841"/>
      <c r="AV63" s="841"/>
      <c r="AW63" s="841"/>
      <c r="AX63" s="841"/>
      <c r="AY63" s="841"/>
      <c r="AZ63" s="845"/>
      <c r="BA63" s="845"/>
      <c r="BB63" s="845"/>
      <c r="BC63" s="845"/>
      <c r="BD63" s="845"/>
      <c r="BE63" s="846"/>
      <c r="BF63" s="846"/>
      <c r="BG63" s="846"/>
      <c r="BH63" s="846"/>
      <c r="BI63" s="847"/>
      <c r="BJ63" s="848" t="s">
        <v>409</v>
      </c>
      <c r="BK63" s="849"/>
      <c r="BL63" s="849"/>
      <c r="BM63" s="849"/>
      <c r="BN63" s="850"/>
      <c r="BO63" s="232"/>
      <c r="BP63" s="232"/>
      <c r="BQ63" s="229">
        <v>57</v>
      </c>
      <c r="BR63" s="230"/>
      <c r="BS63" s="770"/>
      <c r="BT63" s="771"/>
      <c r="BU63" s="771"/>
      <c r="BV63" s="771"/>
      <c r="BW63" s="771"/>
      <c r="BX63" s="771"/>
      <c r="BY63" s="771"/>
      <c r="BZ63" s="771"/>
      <c r="CA63" s="771"/>
      <c r="CB63" s="771"/>
      <c r="CC63" s="771"/>
      <c r="CD63" s="771"/>
      <c r="CE63" s="771"/>
      <c r="CF63" s="771"/>
      <c r="CG63" s="772"/>
      <c r="CH63" s="773"/>
      <c r="CI63" s="774"/>
      <c r="CJ63" s="774"/>
      <c r="CK63" s="774"/>
      <c r="CL63" s="775"/>
      <c r="CM63" s="773"/>
      <c r="CN63" s="774"/>
      <c r="CO63" s="774"/>
      <c r="CP63" s="774"/>
      <c r="CQ63" s="775"/>
      <c r="CR63" s="773"/>
      <c r="CS63" s="774"/>
      <c r="CT63" s="774"/>
      <c r="CU63" s="774"/>
      <c r="CV63" s="775"/>
      <c r="CW63" s="773"/>
      <c r="CX63" s="774"/>
      <c r="CY63" s="774"/>
      <c r="CZ63" s="774"/>
      <c r="DA63" s="775"/>
      <c r="DB63" s="773"/>
      <c r="DC63" s="774"/>
      <c r="DD63" s="774"/>
      <c r="DE63" s="774"/>
      <c r="DF63" s="775"/>
      <c r="DG63" s="773"/>
      <c r="DH63" s="774"/>
      <c r="DI63" s="774"/>
      <c r="DJ63" s="774"/>
      <c r="DK63" s="775"/>
      <c r="DL63" s="773"/>
      <c r="DM63" s="774"/>
      <c r="DN63" s="774"/>
      <c r="DO63" s="774"/>
      <c r="DP63" s="775"/>
      <c r="DQ63" s="773"/>
      <c r="DR63" s="774"/>
      <c r="DS63" s="774"/>
      <c r="DT63" s="774"/>
      <c r="DU63" s="775"/>
      <c r="DV63" s="770"/>
      <c r="DW63" s="771"/>
      <c r="DX63" s="771"/>
      <c r="DY63" s="771"/>
      <c r="DZ63" s="77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70"/>
      <c r="BT64" s="771"/>
      <c r="BU64" s="771"/>
      <c r="BV64" s="771"/>
      <c r="BW64" s="771"/>
      <c r="BX64" s="771"/>
      <c r="BY64" s="771"/>
      <c r="BZ64" s="771"/>
      <c r="CA64" s="771"/>
      <c r="CB64" s="771"/>
      <c r="CC64" s="771"/>
      <c r="CD64" s="771"/>
      <c r="CE64" s="771"/>
      <c r="CF64" s="771"/>
      <c r="CG64" s="772"/>
      <c r="CH64" s="773"/>
      <c r="CI64" s="774"/>
      <c r="CJ64" s="774"/>
      <c r="CK64" s="774"/>
      <c r="CL64" s="775"/>
      <c r="CM64" s="773"/>
      <c r="CN64" s="774"/>
      <c r="CO64" s="774"/>
      <c r="CP64" s="774"/>
      <c r="CQ64" s="775"/>
      <c r="CR64" s="773"/>
      <c r="CS64" s="774"/>
      <c r="CT64" s="774"/>
      <c r="CU64" s="774"/>
      <c r="CV64" s="775"/>
      <c r="CW64" s="773"/>
      <c r="CX64" s="774"/>
      <c r="CY64" s="774"/>
      <c r="CZ64" s="774"/>
      <c r="DA64" s="775"/>
      <c r="DB64" s="773"/>
      <c r="DC64" s="774"/>
      <c r="DD64" s="774"/>
      <c r="DE64" s="774"/>
      <c r="DF64" s="775"/>
      <c r="DG64" s="773"/>
      <c r="DH64" s="774"/>
      <c r="DI64" s="774"/>
      <c r="DJ64" s="774"/>
      <c r="DK64" s="775"/>
      <c r="DL64" s="773"/>
      <c r="DM64" s="774"/>
      <c r="DN64" s="774"/>
      <c r="DO64" s="774"/>
      <c r="DP64" s="775"/>
      <c r="DQ64" s="773"/>
      <c r="DR64" s="774"/>
      <c r="DS64" s="774"/>
      <c r="DT64" s="774"/>
      <c r="DU64" s="775"/>
      <c r="DV64" s="770"/>
      <c r="DW64" s="771"/>
      <c r="DX64" s="771"/>
      <c r="DY64" s="771"/>
      <c r="DZ64" s="776"/>
      <c r="EA64" s="221"/>
    </row>
    <row r="65" spans="1:131" ht="26.25" customHeight="1" thickBot="1" x14ac:dyDescent="0.2">
      <c r="A65" s="223" t="s">
        <v>410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70"/>
      <c r="BT65" s="771"/>
      <c r="BU65" s="771"/>
      <c r="BV65" s="771"/>
      <c r="BW65" s="771"/>
      <c r="BX65" s="771"/>
      <c r="BY65" s="771"/>
      <c r="BZ65" s="771"/>
      <c r="CA65" s="771"/>
      <c r="CB65" s="771"/>
      <c r="CC65" s="771"/>
      <c r="CD65" s="771"/>
      <c r="CE65" s="771"/>
      <c r="CF65" s="771"/>
      <c r="CG65" s="772"/>
      <c r="CH65" s="773"/>
      <c r="CI65" s="774"/>
      <c r="CJ65" s="774"/>
      <c r="CK65" s="774"/>
      <c r="CL65" s="775"/>
      <c r="CM65" s="773"/>
      <c r="CN65" s="774"/>
      <c r="CO65" s="774"/>
      <c r="CP65" s="774"/>
      <c r="CQ65" s="775"/>
      <c r="CR65" s="773"/>
      <c r="CS65" s="774"/>
      <c r="CT65" s="774"/>
      <c r="CU65" s="774"/>
      <c r="CV65" s="775"/>
      <c r="CW65" s="773"/>
      <c r="CX65" s="774"/>
      <c r="CY65" s="774"/>
      <c r="CZ65" s="774"/>
      <c r="DA65" s="775"/>
      <c r="DB65" s="773"/>
      <c r="DC65" s="774"/>
      <c r="DD65" s="774"/>
      <c r="DE65" s="774"/>
      <c r="DF65" s="775"/>
      <c r="DG65" s="773"/>
      <c r="DH65" s="774"/>
      <c r="DI65" s="774"/>
      <c r="DJ65" s="774"/>
      <c r="DK65" s="775"/>
      <c r="DL65" s="773"/>
      <c r="DM65" s="774"/>
      <c r="DN65" s="774"/>
      <c r="DO65" s="774"/>
      <c r="DP65" s="775"/>
      <c r="DQ65" s="773"/>
      <c r="DR65" s="774"/>
      <c r="DS65" s="774"/>
      <c r="DT65" s="774"/>
      <c r="DU65" s="775"/>
      <c r="DV65" s="770"/>
      <c r="DW65" s="771"/>
      <c r="DX65" s="771"/>
      <c r="DY65" s="771"/>
      <c r="DZ65" s="776"/>
      <c r="EA65" s="221"/>
    </row>
    <row r="66" spans="1:131" ht="26.25" customHeight="1" x14ac:dyDescent="0.15">
      <c r="A66" s="724" t="s">
        <v>411</v>
      </c>
      <c r="B66" s="725"/>
      <c r="C66" s="725"/>
      <c r="D66" s="725"/>
      <c r="E66" s="725"/>
      <c r="F66" s="725"/>
      <c r="G66" s="725"/>
      <c r="H66" s="725"/>
      <c r="I66" s="725"/>
      <c r="J66" s="725"/>
      <c r="K66" s="725"/>
      <c r="L66" s="725"/>
      <c r="M66" s="725"/>
      <c r="N66" s="725"/>
      <c r="O66" s="725"/>
      <c r="P66" s="726"/>
      <c r="Q66" s="730" t="s">
        <v>412</v>
      </c>
      <c r="R66" s="731"/>
      <c r="S66" s="731"/>
      <c r="T66" s="731"/>
      <c r="U66" s="732"/>
      <c r="V66" s="730" t="s">
        <v>413</v>
      </c>
      <c r="W66" s="731"/>
      <c r="X66" s="731"/>
      <c r="Y66" s="731"/>
      <c r="Z66" s="732"/>
      <c r="AA66" s="730" t="s">
        <v>414</v>
      </c>
      <c r="AB66" s="731"/>
      <c r="AC66" s="731"/>
      <c r="AD66" s="731"/>
      <c r="AE66" s="732"/>
      <c r="AF66" s="851" t="s">
        <v>415</v>
      </c>
      <c r="AG66" s="812"/>
      <c r="AH66" s="812"/>
      <c r="AI66" s="812"/>
      <c r="AJ66" s="852"/>
      <c r="AK66" s="730" t="s">
        <v>416</v>
      </c>
      <c r="AL66" s="725"/>
      <c r="AM66" s="725"/>
      <c r="AN66" s="725"/>
      <c r="AO66" s="726"/>
      <c r="AP66" s="730" t="s">
        <v>417</v>
      </c>
      <c r="AQ66" s="731"/>
      <c r="AR66" s="731"/>
      <c r="AS66" s="731"/>
      <c r="AT66" s="732"/>
      <c r="AU66" s="730" t="s">
        <v>418</v>
      </c>
      <c r="AV66" s="731"/>
      <c r="AW66" s="731"/>
      <c r="AX66" s="731"/>
      <c r="AY66" s="732"/>
      <c r="AZ66" s="730" t="s">
        <v>375</v>
      </c>
      <c r="BA66" s="731"/>
      <c r="BB66" s="731"/>
      <c r="BC66" s="731"/>
      <c r="BD66" s="737"/>
      <c r="BE66" s="232"/>
      <c r="BF66" s="232"/>
      <c r="BG66" s="232"/>
      <c r="BH66" s="232"/>
      <c r="BI66" s="232"/>
      <c r="BJ66" s="232"/>
      <c r="BK66" s="232"/>
      <c r="BL66" s="232"/>
      <c r="BM66" s="232"/>
      <c r="BN66" s="232"/>
      <c r="BO66" s="232"/>
      <c r="BP66" s="232"/>
      <c r="BQ66" s="229">
        <v>60</v>
      </c>
      <c r="BR66" s="234"/>
      <c r="BS66" s="856"/>
      <c r="BT66" s="857"/>
      <c r="BU66" s="857"/>
      <c r="BV66" s="857"/>
      <c r="BW66" s="857"/>
      <c r="BX66" s="857"/>
      <c r="BY66" s="857"/>
      <c r="BZ66" s="857"/>
      <c r="CA66" s="857"/>
      <c r="CB66" s="857"/>
      <c r="CC66" s="857"/>
      <c r="CD66" s="857"/>
      <c r="CE66" s="857"/>
      <c r="CF66" s="857"/>
      <c r="CG66" s="862"/>
      <c r="CH66" s="859"/>
      <c r="CI66" s="860"/>
      <c r="CJ66" s="860"/>
      <c r="CK66" s="860"/>
      <c r="CL66" s="861"/>
      <c r="CM66" s="859"/>
      <c r="CN66" s="860"/>
      <c r="CO66" s="860"/>
      <c r="CP66" s="860"/>
      <c r="CQ66" s="861"/>
      <c r="CR66" s="859"/>
      <c r="CS66" s="860"/>
      <c r="CT66" s="860"/>
      <c r="CU66" s="860"/>
      <c r="CV66" s="861"/>
      <c r="CW66" s="859"/>
      <c r="CX66" s="860"/>
      <c r="CY66" s="860"/>
      <c r="CZ66" s="860"/>
      <c r="DA66" s="861"/>
      <c r="DB66" s="859"/>
      <c r="DC66" s="860"/>
      <c r="DD66" s="860"/>
      <c r="DE66" s="860"/>
      <c r="DF66" s="861"/>
      <c r="DG66" s="859"/>
      <c r="DH66" s="860"/>
      <c r="DI66" s="860"/>
      <c r="DJ66" s="860"/>
      <c r="DK66" s="861"/>
      <c r="DL66" s="859"/>
      <c r="DM66" s="860"/>
      <c r="DN66" s="860"/>
      <c r="DO66" s="860"/>
      <c r="DP66" s="861"/>
      <c r="DQ66" s="859"/>
      <c r="DR66" s="860"/>
      <c r="DS66" s="860"/>
      <c r="DT66" s="860"/>
      <c r="DU66" s="861"/>
      <c r="DV66" s="856"/>
      <c r="DW66" s="857"/>
      <c r="DX66" s="857"/>
      <c r="DY66" s="857"/>
      <c r="DZ66" s="858"/>
      <c r="EA66" s="221"/>
    </row>
    <row r="67" spans="1:131" ht="26.25" customHeight="1" thickBot="1" x14ac:dyDescent="0.2">
      <c r="A67" s="727"/>
      <c r="B67" s="728"/>
      <c r="C67" s="728"/>
      <c r="D67" s="728"/>
      <c r="E67" s="728"/>
      <c r="F67" s="728"/>
      <c r="G67" s="728"/>
      <c r="H67" s="728"/>
      <c r="I67" s="728"/>
      <c r="J67" s="728"/>
      <c r="K67" s="728"/>
      <c r="L67" s="728"/>
      <c r="M67" s="728"/>
      <c r="N67" s="728"/>
      <c r="O67" s="728"/>
      <c r="P67" s="729"/>
      <c r="Q67" s="733"/>
      <c r="R67" s="734"/>
      <c r="S67" s="734"/>
      <c r="T67" s="734"/>
      <c r="U67" s="735"/>
      <c r="V67" s="733"/>
      <c r="W67" s="734"/>
      <c r="X67" s="734"/>
      <c r="Y67" s="734"/>
      <c r="Z67" s="735"/>
      <c r="AA67" s="733"/>
      <c r="AB67" s="734"/>
      <c r="AC67" s="734"/>
      <c r="AD67" s="734"/>
      <c r="AE67" s="735"/>
      <c r="AF67" s="853"/>
      <c r="AG67" s="815"/>
      <c r="AH67" s="815"/>
      <c r="AI67" s="815"/>
      <c r="AJ67" s="854"/>
      <c r="AK67" s="855"/>
      <c r="AL67" s="728"/>
      <c r="AM67" s="728"/>
      <c r="AN67" s="728"/>
      <c r="AO67" s="729"/>
      <c r="AP67" s="733"/>
      <c r="AQ67" s="734"/>
      <c r="AR67" s="734"/>
      <c r="AS67" s="734"/>
      <c r="AT67" s="735"/>
      <c r="AU67" s="733"/>
      <c r="AV67" s="734"/>
      <c r="AW67" s="734"/>
      <c r="AX67" s="734"/>
      <c r="AY67" s="735"/>
      <c r="AZ67" s="733"/>
      <c r="BA67" s="734"/>
      <c r="BB67" s="734"/>
      <c r="BC67" s="734"/>
      <c r="BD67" s="739"/>
      <c r="BE67" s="232"/>
      <c r="BF67" s="232"/>
      <c r="BG67" s="232"/>
      <c r="BH67" s="232"/>
      <c r="BI67" s="232"/>
      <c r="BJ67" s="232"/>
      <c r="BK67" s="232"/>
      <c r="BL67" s="232"/>
      <c r="BM67" s="232"/>
      <c r="BN67" s="232"/>
      <c r="BO67" s="232"/>
      <c r="BP67" s="232"/>
      <c r="BQ67" s="229">
        <v>61</v>
      </c>
      <c r="BR67" s="234"/>
      <c r="BS67" s="856"/>
      <c r="BT67" s="857"/>
      <c r="BU67" s="857"/>
      <c r="BV67" s="857"/>
      <c r="BW67" s="857"/>
      <c r="BX67" s="857"/>
      <c r="BY67" s="857"/>
      <c r="BZ67" s="857"/>
      <c r="CA67" s="857"/>
      <c r="CB67" s="857"/>
      <c r="CC67" s="857"/>
      <c r="CD67" s="857"/>
      <c r="CE67" s="857"/>
      <c r="CF67" s="857"/>
      <c r="CG67" s="862"/>
      <c r="CH67" s="859"/>
      <c r="CI67" s="860"/>
      <c r="CJ67" s="860"/>
      <c r="CK67" s="860"/>
      <c r="CL67" s="861"/>
      <c r="CM67" s="859"/>
      <c r="CN67" s="860"/>
      <c r="CO67" s="860"/>
      <c r="CP67" s="860"/>
      <c r="CQ67" s="861"/>
      <c r="CR67" s="859"/>
      <c r="CS67" s="860"/>
      <c r="CT67" s="860"/>
      <c r="CU67" s="860"/>
      <c r="CV67" s="861"/>
      <c r="CW67" s="859"/>
      <c r="CX67" s="860"/>
      <c r="CY67" s="860"/>
      <c r="CZ67" s="860"/>
      <c r="DA67" s="861"/>
      <c r="DB67" s="859"/>
      <c r="DC67" s="860"/>
      <c r="DD67" s="860"/>
      <c r="DE67" s="860"/>
      <c r="DF67" s="861"/>
      <c r="DG67" s="859"/>
      <c r="DH67" s="860"/>
      <c r="DI67" s="860"/>
      <c r="DJ67" s="860"/>
      <c r="DK67" s="861"/>
      <c r="DL67" s="859"/>
      <c r="DM67" s="860"/>
      <c r="DN67" s="860"/>
      <c r="DO67" s="860"/>
      <c r="DP67" s="861"/>
      <c r="DQ67" s="859"/>
      <c r="DR67" s="860"/>
      <c r="DS67" s="860"/>
      <c r="DT67" s="860"/>
      <c r="DU67" s="861"/>
      <c r="DV67" s="856"/>
      <c r="DW67" s="857"/>
      <c r="DX67" s="857"/>
      <c r="DY67" s="857"/>
      <c r="DZ67" s="858"/>
      <c r="EA67" s="221"/>
    </row>
    <row r="68" spans="1:131" ht="26.25" customHeight="1" thickTop="1" x14ac:dyDescent="0.15">
      <c r="A68" s="227">
        <v>1</v>
      </c>
      <c r="B68" s="866" t="s">
        <v>580</v>
      </c>
      <c r="C68" s="867"/>
      <c r="D68" s="867"/>
      <c r="E68" s="867"/>
      <c r="F68" s="867"/>
      <c r="G68" s="867"/>
      <c r="H68" s="867"/>
      <c r="I68" s="867"/>
      <c r="J68" s="867"/>
      <c r="K68" s="867"/>
      <c r="L68" s="867"/>
      <c r="M68" s="867"/>
      <c r="N68" s="867"/>
      <c r="O68" s="867"/>
      <c r="P68" s="868"/>
      <c r="Q68" s="869">
        <v>2290</v>
      </c>
      <c r="R68" s="863"/>
      <c r="S68" s="863"/>
      <c r="T68" s="863"/>
      <c r="U68" s="863"/>
      <c r="V68" s="863">
        <v>2288</v>
      </c>
      <c r="W68" s="863"/>
      <c r="X68" s="863"/>
      <c r="Y68" s="863"/>
      <c r="Z68" s="863"/>
      <c r="AA68" s="863">
        <v>2</v>
      </c>
      <c r="AB68" s="863"/>
      <c r="AC68" s="863"/>
      <c r="AD68" s="863"/>
      <c r="AE68" s="863"/>
      <c r="AF68" s="863">
        <v>2</v>
      </c>
      <c r="AG68" s="863"/>
      <c r="AH68" s="863"/>
      <c r="AI68" s="863"/>
      <c r="AJ68" s="863"/>
      <c r="AK68" s="863" t="s">
        <v>586</v>
      </c>
      <c r="AL68" s="863"/>
      <c r="AM68" s="863"/>
      <c r="AN68" s="863"/>
      <c r="AO68" s="863"/>
      <c r="AP68" s="863">
        <v>826</v>
      </c>
      <c r="AQ68" s="863"/>
      <c r="AR68" s="863"/>
      <c r="AS68" s="863"/>
      <c r="AT68" s="863"/>
      <c r="AU68" s="863">
        <v>46</v>
      </c>
      <c r="AV68" s="863"/>
      <c r="AW68" s="863"/>
      <c r="AX68" s="863"/>
      <c r="AY68" s="863"/>
      <c r="AZ68" s="864"/>
      <c r="BA68" s="864"/>
      <c r="BB68" s="864"/>
      <c r="BC68" s="864"/>
      <c r="BD68" s="865"/>
      <c r="BE68" s="232"/>
      <c r="BF68" s="232"/>
      <c r="BG68" s="232"/>
      <c r="BH68" s="232"/>
      <c r="BI68" s="232"/>
      <c r="BJ68" s="232"/>
      <c r="BK68" s="232"/>
      <c r="BL68" s="232"/>
      <c r="BM68" s="232"/>
      <c r="BN68" s="232"/>
      <c r="BO68" s="232"/>
      <c r="BP68" s="232"/>
      <c r="BQ68" s="229">
        <v>62</v>
      </c>
      <c r="BR68" s="234"/>
      <c r="BS68" s="856"/>
      <c r="BT68" s="857"/>
      <c r="BU68" s="857"/>
      <c r="BV68" s="857"/>
      <c r="BW68" s="857"/>
      <c r="BX68" s="857"/>
      <c r="BY68" s="857"/>
      <c r="BZ68" s="857"/>
      <c r="CA68" s="857"/>
      <c r="CB68" s="857"/>
      <c r="CC68" s="857"/>
      <c r="CD68" s="857"/>
      <c r="CE68" s="857"/>
      <c r="CF68" s="857"/>
      <c r="CG68" s="862"/>
      <c r="CH68" s="859"/>
      <c r="CI68" s="860"/>
      <c r="CJ68" s="860"/>
      <c r="CK68" s="860"/>
      <c r="CL68" s="861"/>
      <c r="CM68" s="859"/>
      <c r="CN68" s="860"/>
      <c r="CO68" s="860"/>
      <c r="CP68" s="860"/>
      <c r="CQ68" s="861"/>
      <c r="CR68" s="859"/>
      <c r="CS68" s="860"/>
      <c r="CT68" s="860"/>
      <c r="CU68" s="860"/>
      <c r="CV68" s="861"/>
      <c r="CW68" s="859"/>
      <c r="CX68" s="860"/>
      <c r="CY68" s="860"/>
      <c r="CZ68" s="860"/>
      <c r="DA68" s="861"/>
      <c r="DB68" s="859"/>
      <c r="DC68" s="860"/>
      <c r="DD68" s="860"/>
      <c r="DE68" s="860"/>
      <c r="DF68" s="861"/>
      <c r="DG68" s="859"/>
      <c r="DH68" s="860"/>
      <c r="DI68" s="860"/>
      <c r="DJ68" s="860"/>
      <c r="DK68" s="861"/>
      <c r="DL68" s="859"/>
      <c r="DM68" s="860"/>
      <c r="DN68" s="860"/>
      <c r="DO68" s="860"/>
      <c r="DP68" s="861"/>
      <c r="DQ68" s="859"/>
      <c r="DR68" s="860"/>
      <c r="DS68" s="860"/>
      <c r="DT68" s="860"/>
      <c r="DU68" s="861"/>
      <c r="DV68" s="856"/>
      <c r="DW68" s="857"/>
      <c r="DX68" s="857"/>
      <c r="DY68" s="857"/>
      <c r="DZ68" s="858"/>
      <c r="EA68" s="221"/>
    </row>
    <row r="69" spans="1:131" ht="26.25" customHeight="1" x14ac:dyDescent="0.15">
      <c r="A69" s="229">
        <v>2</v>
      </c>
      <c r="B69" s="870" t="s">
        <v>581</v>
      </c>
      <c r="C69" s="871"/>
      <c r="D69" s="871"/>
      <c r="E69" s="871"/>
      <c r="F69" s="871"/>
      <c r="G69" s="871"/>
      <c r="H69" s="871"/>
      <c r="I69" s="871"/>
      <c r="J69" s="871"/>
      <c r="K69" s="871"/>
      <c r="L69" s="871"/>
      <c r="M69" s="871"/>
      <c r="N69" s="871"/>
      <c r="O69" s="871"/>
      <c r="P69" s="872"/>
      <c r="Q69" s="873">
        <v>4954</v>
      </c>
      <c r="R69" s="827"/>
      <c r="S69" s="827"/>
      <c r="T69" s="827"/>
      <c r="U69" s="827"/>
      <c r="V69" s="827">
        <v>3675</v>
      </c>
      <c r="W69" s="827"/>
      <c r="X69" s="827"/>
      <c r="Y69" s="827"/>
      <c r="Z69" s="827"/>
      <c r="AA69" s="827">
        <v>1279</v>
      </c>
      <c r="AB69" s="827"/>
      <c r="AC69" s="827"/>
      <c r="AD69" s="827"/>
      <c r="AE69" s="827"/>
      <c r="AF69" s="827">
        <v>3296</v>
      </c>
      <c r="AG69" s="827"/>
      <c r="AH69" s="827"/>
      <c r="AI69" s="827"/>
      <c r="AJ69" s="827"/>
      <c r="AK69" s="827">
        <v>326</v>
      </c>
      <c r="AL69" s="827"/>
      <c r="AM69" s="827"/>
      <c r="AN69" s="827"/>
      <c r="AO69" s="827"/>
      <c r="AP69" s="827">
        <v>1410</v>
      </c>
      <c r="AQ69" s="827"/>
      <c r="AR69" s="827"/>
      <c r="AS69" s="827"/>
      <c r="AT69" s="827"/>
      <c r="AU69" s="827">
        <v>663</v>
      </c>
      <c r="AV69" s="827"/>
      <c r="AW69" s="827"/>
      <c r="AX69" s="827"/>
      <c r="AY69" s="827"/>
      <c r="AZ69" s="829"/>
      <c r="BA69" s="829"/>
      <c r="BB69" s="829"/>
      <c r="BC69" s="829"/>
      <c r="BD69" s="830"/>
      <c r="BE69" s="232"/>
      <c r="BF69" s="232"/>
      <c r="BG69" s="232"/>
      <c r="BH69" s="232"/>
      <c r="BI69" s="232"/>
      <c r="BJ69" s="232"/>
      <c r="BK69" s="232"/>
      <c r="BL69" s="232"/>
      <c r="BM69" s="232"/>
      <c r="BN69" s="232"/>
      <c r="BO69" s="232"/>
      <c r="BP69" s="232"/>
      <c r="BQ69" s="229">
        <v>63</v>
      </c>
      <c r="BR69" s="234"/>
      <c r="BS69" s="856"/>
      <c r="BT69" s="857"/>
      <c r="BU69" s="857"/>
      <c r="BV69" s="857"/>
      <c r="BW69" s="857"/>
      <c r="BX69" s="857"/>
      <c r="BY69" s="857"/>
      <c r="BZ69" s="857"/>
      <c r="CA69" s="857"/>
      <c r="CB69" s="857"/>
      <c r="CC69" s="857"/>
      <c r="CD69" s="857"/>
      <c r="CE69" s="857"/>
      <c r="CF69" s="857"/>
      <c r="CG69" s="862"/>
      <c r="CH69" s="859"/>
      <c r="CI69" s="860"/>
      <c r="CJ69" s="860"/>
      <c r="CK69" s="860"/>
      <c r="CL69" s="861"/>
      <c r="CM69" s="859"/>
      <c r="CN69" s="860"/>
      <c r="CO69" s="860"/>
      <c r="CP69" s="860"/>
      <c r="CQ69" s="861"/>
      <c r="CR69" s="859"/>
      <c r="CS69" s="860"/>
      <c r="CT69" s="860"/>
      <c r="CU69" s="860"/>
      <c r="CV69" s="861"/>
      <c r="CW69" s="859"/>
      <c r="CX69" s="860"/>
      <c r="CY69" s="860"/>
      <c r="CZ69" s="860"/>
      <c r="DA69" s="861"/>
      <c r="DB69" s="859"/>
      <c r="DC69" s="860"/>
      <c r="DD69" s="860"/>
      <c r="DE69" s="860"/>
      <c r="DF69" s="861"/>
      <c r="DG69" s="859"/>
      <c r="DH69" s="860"/>
      <c r="DI69" s="860"/>
      <c r="DJ69" s="860"/>
      <c r="DK69" s="861"/>
      <c r="DL69" s="859"/>
      <c r="DM69" s="860"/>
      <c r="DN69" s="860"/>
      <c r="DO69" s="860"/>
      <c r="DP69" s="861"/>
      <c r="DQ69" s="859"/>
      <c r="DR69" s="860"/>
      <c r="DS69" s="860"/>
      <c r="DT69" s="860"/>
      <c r="DU69" s="861"/>
      <c r="DV69" s="856"/>
      <c r="DW69" s="857"/>
      <c r="DX69" s="857"/>
      <c r="DY69" s="857"/>
      <c r="DZ69" s="858"/>
      <c r="EA69" s="221"/>
    </row>
    <row r="70" spans="1:131" ht="26.25" customHeight="1" x14ac:dyDescent="0.15">
      <c r="A70" s="229">
        <v>3</v>
      </c>
      <c r="B70" s="870" t="s">
        <v>582</v>
      </c>
      <c r="C70" s="871"/>
      <c r="D70" s="871"/>
      <c r="E70" s="871"/>
      <c r="F70" s="871"/>
      <c r="G70" s="871"/>
      <c r="H70" s="871"/>
      <c r="I70" s="871"/>
      <c r="J70" s="871"/>
      <c r="K70" s="871"/>
      <c r="L70" s="871"/>
      <c r="M70" s="871"/>
      <c r="N70" s="871"/>
      <c r="O70" s="871"/>
      <c r="P70" s="872"/>
      <c r="Q70" s="873">
        <v>12</v>
      </c>
      <c r="R70" s="827"/>
      <c r="S70" s="827"/>
      <c r="T70" s="827"/>
      <c r="U70" s="827"/>
      <c r="V70" s="827">
        <v>12</v>
      </c>
      <c r="W70" s="827"/>
      <c r="X70" s="827"/>
      <c r="Y70" s="827"/>
      <c r="Z70" s="827"/>
      <c r="AA70" s="827">
        <v>0</v>
      </c>
      <c r="AB70" s="827"/>
      <c r="AC70" s="827"/>
      <c r="AD70" s="827"/>
      <c r="AE70" s="827"/>
      <c r="AF70" s="827">
        <v>0</v>
      </c>
      <c r="AG70" s="827"/>
      <c r="AH70" s="827"/>
      <c r="AI70" s="827"/>
      <c r="AJ70" s="827"/>
      <c r="AK70" s="827" t="s">
        <v>579</v>
      </c>
      <c r="AL70" s="827"/>
      <c r="AM70" s="827"/>
      <c r="AN70" s="827"/>
      <c r="AO70" s="827"/>
      <c r="AP70" s="827" t="s">
        <v>579</v>
      </c>
      <c r="AQ70" s="827"/>
      <c r="AR70" s="827"/>
      <c r="AS70" s="827"/>
      <c r="AT70" s="827"/>
      <c r="AU70" s="827" t="s">
        <v>579</v>
      </c>
      <c r="AV70" s="827"/>
      <c r="AW70" s="827"/>
      <c r="AX70" s="827"/>
      <c r="AY70" s="827"/>
      <c r="AZ70" s="829"/>
      <c r="BA70" s="829"/>
      <c r="BB70" s="829"/>
      <c r="BC70" s="829"/>
      <c r="BD70" s="830"/>
      <c r="BE70" s="232"/>
      <c r="BF70" s="232"/>
      <c r="BG70" s="232"/>
      <c r="BH70" s="232"/>
      <c r="BI70" s="232"/>
      <c r="BJ70" s="232"/>
      <c r="BK70" s="232"/>
      <c r="BL70" s="232"/>
      <c r="BM70" s="232"/>
      <c r="BN70" s="232"/>
      <c r="BO70" s="232"/>
      <c r="BP70" s="232"/>
      <c r="BQ70" s="229">
        <v>64</v>
      </c>
      <c r="BR70" s="234"/>
      <c r="BS70" s="856"/>
      <c r="BT70" s="857"/>
      <c r="BU70" s="857"/>
      <c r="BV70" s="857"/>
      <c r="BW70" s="857"/>
      <c r="BX70" s="857"/>
      <c r="BY70" s="857"/>
      <c r="BZ70" s="857"/>
      <c r="CA70" s="857"/>
      <c r="CB70" s="857"/>
      <c r="CC70" s="857"/>
      <c r="CD70" s="857"/>
      <c r="CE70" s="857"/>
      <c r="CF70" s="857"/>
      <c r="CG70" s="862"/>
      <c r="CH70" s="859"/>
      <c r="CI70" s="860"/>
      <c r="CJ70" s="860"/>
      <c r="CK70" s="860"/>
      <c r="CL70" s="861"/>
      <c r="CM70" s="859"/>
      <c r="CN70" s="860"/>
      <c r="CO70" s="860"/>
      <c r="CP70" s="860"/>
      <c r="CQ70" s="861"/>
      <c r="CR70" s="859"/>
      <c r="CS70" s="860"/>
      <c r="CT70" s="860"/>
      <c r="CU70" s="860"/>
      <c r="CV70" s="861"/>
      <c r="CW70" s="859"/>
      <c r="CX70" s="860"/>
      <c r="CY70" s="860"/>
      <c r="CZ70" s="860"/>
      <c r="DA70" s="861"/>
      <c r="DB70" s="859"/>
      <c r="DC70" s="860"/>
      <c r="DD70" s="860"/>
      <c r="DE70" s="860"/>
      <c r="DF70" s="861"/>
      <c r="DG70" s="859"/>
      <c r="DH70" s="860"/>
      <c r="DI70" s="860"/>
      <c r="DJ70" s="860"/>
      <c r="DK70" s="861"/>
      <c r="DL70" s="859"/>
      <c r="DM70" s="860"/>
      <c r="DN70" s="860"/>
      <c r="DO70" s="860"/>
      <c r="DP70" s="861"/>
      <c r="DQ70" s="859"/>
      <c r="DR70" s="860"/>
      <c r="DS70" s="860"/>
      <c r="DT70" s="860"/>
      <c r="DU70" s="861"/>
      <c r="DV70" s="856"/>
      <c r="DW70" s="857"/>
      <c r="DX70" s="857"/>
      <c r="DY70" s="857"/>
      <c r="DZ70" s="858"/>
      <c r="EA70" s="221"/>
    </row>
    <row r="71" spans="1:131" ht="26.25" customHeight="1" x14ac:dyDescent="0.15">
      <c r="A71" s="229">
        <v>4</v>
      </c>
      <c r="B71" s="870" t="s">
        <v>583</v>
      </c>
      <c r="C71" s="871"/>
      <c r="D71" s="871"/>
      <c r="E71" s="871"/>
      <c r="F71" s="871"/>
      <c r="G71" s="871"/>
      <c r="H71" s="871"/>
      <c r="I71" s="871"/>
      <c r="J71" s="871"/>
      <c r="K71" s="871"/>
      <c r="L71" s="871"/>
      <c r="M71" s="871"/>
      <c r="N71" s="871"/>
      <c r="O71" s="871"/>
      <c r="P71" s="872"/>
      <c r="Q71" s="873">
        <v>549</v>
      </c>
      <c r="R71" s="827"/>
      <c r="S71" s="827"/>
      <c r="T71" s="827"/>
      <c r="U71" s="827"/>
      <c r="V71" s="827">
        <v>528</v>
      </c>
      <c r="W71" s="827"/>
      <c r="X71" s="827"/>
      <c r="Y71" s="827"/>
      <c r="Z71" s="827"/>
      <c r="AA71" s="827">
        <v>21</v>
      </c>
      <c r="AB71" s="827"/>
      <c r="AC71" s="827"/>
      <c r="AD71" s="827"/>
      <c r="AE71" s="827"/>
      <c r="AF71" s="827">
        <v>21</v>
      </c>
      <c r="AG71" s="827"/>
      <c r="AH71" s="827"/>
      <c r="AI71" s="827"/>
      <c r="AJ71" s="827"/>
      <c r="AK71" s="827" t="s">
        <v>579</v>
      </c>
      <c r="AL71" s="827"/>
      <c r="AM71" s="827"/>
      <c r="AN71" s="827"/>
      <c r="AO71" s="827"/>
      <c r="AP71" s="827" t="s">
        <v>579</v>
      </c>
      <c r="AQ71" s="827"/>
      <c r="AR71" s="827"/>
      <c r="AS71" s="827"/>
      <c r="AT71" s="827"/>
      <c r="AU71" s="827" t="s">
        <v>579</v>
      </c>
      <c r="AV71" s="827"/>
      <c r="AW71" s="827"/>
      <c r="AX71" s="827"/>
      <c r="AY71" s="827"/>
      <c r="AZ71" s="829"/>
      <c r="BA71" s="829"/>
      <c r="BB71" s="829"/>
      <c r="BC71" s="829"/>
      <c r="BD71" s="830"/>
      <c r="BE71" s="232"/>
      <c r="BF71" s="232"/>
      <c r="BG71" s="232"/>
      <c r="BH71" s="232"/>
      <c r="BI71" s="232"/>
      <c r="BJ71" s="232"/>
      <c r="BK71" s="232"/>
      <c r="BL71" s="232"/>
      <c r="BM71" s="232"/>
      <c r="BN71" s="232"/>
      <c r="BO71" s="232"/>
      <c r="BP71" s="232"/>
      <c r="BQ71" s="229">
        <v>65</v>
      </c>
      <c r="BR71" s="234"/>
      <c r="BS71" s="856"/>
      <c r="BT71" s="857"/>
      <c r="BU71" s="857"/>
      <c r="BV71" s="857"/>
      <c r="BW71" s="857"/>
      <c r="BX71" s="857"/>
      <c r="BY71" s="857"/>
      <c r="BZ71" s="857"/>
      <c r="CA71" s="857"/>
      <c r="CB71" s="857"/>
      <c r="CC71" s="857"/>
      <c r="CD71" s="857"/>
      <c r="CE71" s="857"/>
      <c r="CF71" s="857"/>
      <c r="CG71" s="862"/>
      <c r="CH71" s="859"/>
      <c r="CI71" s="860"/>
      <c r="CJ71" s="860"/>
      <c r="CK71" s="860"/>
      <c r="CL71" s="861"/>
      <c r="CM71" s="859"/>
      <c r="CN71" s="860"/>
      <c r="CO71" s="860"/>
      <c r="CP71" s="860"/>
      <c r="CQ71" s="861"/>
      <c r="CR71" s="859"/>
      <c r="CS71" s="860"/>
      <c r="CT71" s="860"/>
      <c r="CU71" s="860"/>
      <c r="CV71" s="861"/>
      <c r="CW71" s="859"/>
      <c r="CX71" s="860"/>
      <c r="CY71" s="860"/>
      <c r="CZ71" s="860"/>
      <c r="DA71" s="861"/>
      <c r="DB71" s="859"/>
      <c r="DC71" s="860"/>
      <c r="DD71" s="860"/>
      <c r="DE71" s="860"/>
      <c r="DF71" s="861"/>
      <c r="DG71" s="859"/>
      <c r="DH71" s="860"/>
      <c r="DI71" s="860"/>
      <c r="DJ71" s="860"/>
      <c r="DK71" s="861"/>
      <c r="DL71" s="859"/>
      <c r="DM71" s="860"/>
      <c r="DN71" s="860"/>
      <c r="DO71" s="860"/>
      <c r="DP71" s="861"/>
      <c r="DQ71" s="859"/>
      <c r="DR71" s="860"/>
      <c r="DS71" s="860"/>
      <c r="DT71" s="860"/>
      <c r="DU71" s="861"/>
      <c r="DV71" s="856"/>
      <c r="DW71" s="857"/>
      <c r="DX71" s="857"/>
      <c r="DY71" s="857"/>
      <c r="DZ71" s="858"/>
      <c r="EA71" s="221"/>
    </row>
    <row r="72" spans="1:131" ht="26.25" customHeight="1" x14ac:dyDescent="0.15">
      <c r="A72" s="229">
        <v>5</v>
      </c>
      <c r="B72" s="870" t="s">
        <v>584</v>
      </c>
      <c r="C72" s="871"/>
      <c r="D72" s="871"/>
      <c r="E72" s="871"/>
      <c r="F72" s="871"/>
      <c r="G72" s="871"/>
      <c r="H72" s="871"/>
      <c r="I72" s="871"/>
      <c r="J72" s="871"/>
      <c r="K72" s="871"/>
      <c r="L72" s="871"/>
      <c r="M72" s="871"/>
      <c r="N72" s="871"/>
      <c r="O72" s="871"/>
      <c r="P72" s="872"/>
      <c r="Q72" s="873">
        <v>162891</v>
      </c>
      <c r="R72" s="827"/>
      <c r="S72" s="827"/>
      <c r="T72" s="827"/>
      <c r="U72" s="827"/>
      <c r="V72" s="827">
        <v>159883</v>
      </c>
      <c r="W72" s="827"/>
      <c r="X72" s="827"/>
      <c r="Y72" s="827"/>
      <c r="Z72" s="827"/>
      <c r="AA72" s="827">
        <v>3008</v>
      </c>
      <c r="AB72" s="827"/>
      <c r="AC72" s="827"/>
      <c r="AD72" s="827"/>
      <c r="AE72" s="827"/>
      <c r="AF72" s="827">
        <v>3008</v>
      </c>
      <c r="AG72" s="827"/>
      <c r="AH72" s="827"/>
      <c r="AI72" s="827"/>
      <c r="AJ72" s="827"/>
      <c r="AK72" s="827" t="s">
        <v>579</v>
      </c>
      <c r="AL72" s="827"/>
      <c r="AM72" s="827"/>
      <c r="AN72" s="827"/>
      <c r="AO72" s="827"/>
      <c r="AP72" s="827" t="s">
        <v>579</v>
      </c>
      <c r="AQ72" s="827"/>
      <c r="AR72" s="827"/>
      <c r="AS72" s="827"/>
      <c r="AT72" s="827"/>
      <c r="AU72" s="827" t="s">
        <v>579</v>
      </c>
      <c r="AV72" s="827"/>
      <c r="AW72" s="827"/>
      <c r="AX72" s="827"/>
      <c r="AY72" s="827"/>
      <c r="AZ72" s="829"/>
      <c r="BA72" s="829"/>
      <c r="BB72" s="829"/>
      <c r="BC72" s="829"/>
      <c r="BD72" s="830"/>
      <c r="BE72" s="232"/>
      <c r="BF72" s="232"/>
      <c r="BG72" s="232"/>
      <c r="BH72" s="232"/>
      <c r="BI72" s="232"/>
      <c r="BJ72" s="232"/>
      <c r="BK72" s="232"/>
      <c r="BL72" s="232"/>
      <c r="BM72" s="232"/>
      <c r="BN72" s="232"/>
      <c r="BO72" s="232"/>
      <c r="BP72" s="232"/>
      <c r="BQ72" s="229">
        <v>66</v>
      </c>
      <c r="BR72" s="234"/>
      <c r="BS72" s="856"/>
      <c r="BT72" s="857"/>
      <c r="BU72" s="857"/>
      <c r="BV72" s="857"/>
      <c r="BW72" s="857"/>
      <c r="BX72" s="857"/>
      <c r="BY72" s="857"/>
      <c r="BZ72" s="857"/>
      <c r="CA72" s="857"/>
      <c r="CB72" s="857"/>
      <c r="CC72" s="857"/>
      <c r="CD72" s="857"/>
      <c r="CE72" s="857"/>
      <c r="CF72" s="857"/>
      <c r="CG72" s="862"/>
      <c r="CH72" s="859"/>
      <c r="CI72" s="860"/>
      <c r="CJ72" s="860"/>
      <c r="CK72" s="860"/>
      <c r="CL72" s="861"/>
      <c r="CM72" s="859"/>
      <c r="CN72" s="860"/>
      <c r="CO72" s="860"/>
      <c r="CP72" s="860"/>
      <c r="CQ72" s="861"/>
      <c r="CR72" s="859"/>
      <c r="CS72" s="860"/>
      <c r="CT72" s="860"/>
      <c r="CU72" s="860"/>
      <c r="CV72" s="861"/>
      <c r="CW72" s="859"/>
      <c r="CX72" s="860"/>
      <c r="CY72" s="860"/>
      <c r="CZ72" s="860"/>
      <c r="DA72" s="861"/>
      <c r="DB72" s="859"/>
      <c r="DC72" s="860"/>
      <c r="DD72" s="860"/>
      <c r="DE72" s="860"/>
      <c r="DF72" s="861"/>
      <c r="DG72" s="859"/>
      <c r="DH72" s="860"/>
      <c r="DI72" s="860"/>
      <c r="DJ72" s="860"/>
      <c r="DK72" s="861"/>
      <c r="DL72" s="859"/>
      <c r="DM72" s="860"/>
      <c r="DN72" s="860"/>
      <c r="DO72" s="860"/>
      <c r="DP72" s="861"/>
      <c r="DQ72" s="859"/>
      <c r="DR72" s="860"/>
      <c r="DS72" s="860"/>
      <c r="DT72" s="860"/>
      <c r="DU72" s="861"/>
      <c r="DV72" s="856"/>
      <c r="DW72" s="857"/>
      <c r="DX72" s="857"/>
      <c r="DY72" s="857"/>
      <c r="DZ72" s="858"/>
      <c r="EA72" s="221"/>
    </row>
    <row r="73" spans="1:131" ht="26.25" customHeight="1" x14ac:dyDescent="0.15">
      <c r="A73" s="229">
        <v>6</v>
      </c>
      <c r="B73" s="870" t="s">
        <v>585</v>
      </c>
      <c r="C73" s="871"/>
      <c r="D73" s="871"/>
      <c r="E73" s="871"/>
      <c r="F73" s="871"/>
      <c r="G73" s="871"/>
      <c r="H73" s="871"/>
      <c r="I73" s="871"/>
      <c r="J73" s="871"/>
      <c r="K73" s="871"/>
      <c r="L73" s="871"/>
      <c r="M73" s="871"/>
      <c r="N73" s="871"/>
      <c r="O73" s="871"/>
      <c r="P73" s="872"/>
      <c r="Q73" s="873">
        <v>148</v>
      </c>
      <c r="R73" s="827"/>
      <c r="S73" s="827"/>
      <c r="T73" s="827"/>
      <c r="U73" s="827"/>
      <c r="V73" s="827">
        <v>144</v>
      </c>
      <c r="W73" s="827"/>
      <c r="X73" s="827"/>
      <c r="Y73" s="827"/>
      <c r="Z73" s="827"/>
      <c r="AA73" s="827">
        <v>4</v>
      </c>
      <c r="AB73" s="827"/>
      <c r="AC73" s="827"/>
      <c r="AD73" s="827"/>
      <c r="AE73" s="827"/>
      <c r="AF73" s="827">
        <v>4</v>
      </c>
      <c r="AG73" s="827"/>
      <c r="AH73" s="827"/>
      <c r="AI73" s="827"/>
      <c r="AJ73" s="827"/>
      <c r="AK73" s="827" t="s">
        <v>579</v>
      </c>
      <c r="AL73" s="827"/>
      <c r="AM73" s="827"/>
      <c r="AN73" s="827"/>
      <c r="AO73" s="827"/>
      <c r="AP73" s="827" t="s">
        <v>587</v>
      </c>
      <c r="AQ73" s="827"/>
      <c r="AR73" s="827"/>
      <c r="AS73" s="827"/>
      <c r="AT73" s="827"/>
      <c r="AU73" s="827" t="s">
        <v>579</v>
      </c>
      <c r="AV73" s="827"/>
      <c r="AW73" s="827"/>
      <c r="AX73" s="827"/>
      <c r="AY73" s="827"/>
      <c r="AZ73" s="829"/>
      <c r="BA73" s="829"/>
      <c r="BB73" s="829"/>
      <c r="BC73" s="829"/>
      <c r="BD73" s="830"/>
      <c r="BE73" s="232"/>
      <c r="BF73" s="232"/>
      <c r="BG73" s="232"/>
      <c r="BH73" s="232"/>
      <c r="BI73" s="232"/>
      <c r="BJ73" s="232"/>
      <c r="BK73" s="232"/>
      <c r="BL73" s="232"/>
      <c r="BM73" s="232"/>
      <c r="BN73" s="232"/>
      <c r="BO73" s="232"/>
      <c r="BP73" s="232"/>
      <c r="BQ73" s="229">
        <v>67</v>
      </c>
      <c r="BR73" s="234"/>
      <c r="BS73" s="856"/>
      <c r="BT73" s="857"/>
      <c r="BU73" s="857"/>
      <c r="BV73" s="857"/>
      <c r="BW73" s="857"/>
      <c r="BX73" s="857"/>
      <c r="BY73" s="857"/>
      <c r="BZ73" s="857"/>
      <c r="CA73" s="857"/>
      <c r="CB73" s="857"/>
      <c r="CC73" s="857"/>
      <c r="CD73" s="857"/>
      <c r="CE73" s="857"/>
      <c r="CF73" s="857"/>
      <c r="CG73" s="862"/>
      <c r="CH73" s="859"/>
      <c r="CI73" s="860"/>
      <c r="CJ73" s="860"/>
      <c r="CK73" s="860"/>
      <c r="CL73" s="861"/>
      <c r="CM73" s="859"/>
      <c r="CN73" s="860"/>
      <c r="CO73" s="860"/>
      <c r="CP73" s="860"/>
      <c r="CQ73" s="861"/>
      <c r="CR73" s="859"/>
      <c r="CS73" s="860"/>
      <c r="CT73" s="860"/>
      <c r="CU73" s="860"/>
      <c r="CV73" s="861"/>
      <c r="CW73" s="859"/>
      <c r="CX73" s="860"/>
      <c r="CY73" s="860"/>
      <c r="CZ73" s="860"/>
      <c r="DA73" s="861"/>
      <c r="DB73" s="859"/>
      <c r="DC73" s="860"/>
      <c r="DD73" s="860"/>
      <c r="DE73" s="860"/>
      <c r="DF73" s="861"/>
      <c r="DG73" s="859"/>
      <c r="DH73" s="860"/>
      <c r="DI73" s="860"/>
      <c r="DJ73" s="860"/>
      <c r="DK73" s="861"/>
      <c r="DL73" s="859"/>
      <c r="DM73" s="860"/>
      <c r="DN73" s="860"/>
      <c r="DO73" s="860"/>
      <c r="DP73" s="861"/>
      <c r="DQ73" s="859"/>
      <c r="DR73" s="860"/>
      <c r="DS73" s="860"/>
      <c r="DT73" s="860"/>
      <c r="DU73" s="861"/>
      <c r="DV73" s="856"/>
      <c r="DW73" s="857"/>
      <c r="DX73" s="857"/>
      <c r="DY73" s="857"/>
      <c r="DZ73" s="858"/>
      <c r="EA73" s="221"/>
    </row>
    <row r="74" spans="1:131" ht="26.25" customHeight="1" x14ac:dyDescent="0.15">
      <c r="A74" s="229">
        <v>7</v>
      </c>
      <c r="B74" s="870"/>
      <c r="C74" s="871"/>
      <c r="D74" s="871"/>
      <c r="E74" s="871"/>
      <c r="F74" s="871"/>
      <c r="G74" s="871"/>
      <c r="H74" s="871"/>
      <c r="I74" s="871"/>
      <c r="J74" s="871"/>
      <c r="K74" s="871"/>
      <c r="L74" s="871"/>
      <c r="M74" s="871"/>
      <c r="N74" s="871"/>
      <c r="O74" s="871"/>
      <c r="P74" s="872"/>
      <c r="Q74" s="873"/>
      <c r="R74" s="827"/>
      <c r="S74" s="827"/>
      <c r="T74" s="827"/>
      <c r="U74" s="827"/>
      <c r="V74" s="827"/>
      <c r="W74" s="827"/>
      <c r="X74" s="827"/>
      <c r="Y74" s="827"/>
      <c r="Z74" s="827"/>
      <c r="AA74" s="827"/>
      <c r="AB74" s="827"/>
      <c r="AC74" s="827"/>
      <c r="AD74" s="827"/>
      <c r="AE74" s="827"/>
      <c r="AF74" s="827"/>
      <c r="AG74" s="827"/>
      <c r="AH74" s="827"/>
      <c r="AI74" s="827"/>
      <c r="AJ74" s="827"/>
      <c r="AK74" s="827"/>
      <c r="AL74" s="827"/>
      <c r="AM74" s="827"/>
      <c r="AN74" s="827"/>
      <c r="AO74" s="827"/>
      <c r="AP74" s="827"/>
      <c r="AQ74" s="827"/>
      <c r="AR74" s="827"/>
      <c r="AS74" s="827"/>
      <c r="AT74" s="827"/>
      <c r="AU74" s="827"/>
      <c r="AV74" s="827"/>
      <c r="AW74" s="827"/>
      <c r="AX74" s="827"/>
      <c r="AY74" s="827"/>
      <c r="AZ74" s="829"/>
      <c r="BA74" s="829"/>
      <c r="BB74" s="829"/>
      <c r="BC74" s="829"/>
      <c r="BD74" s="830"/>
      <c r="BE74" s="232"/>
      <c r="BF74" s="232"/>
      <c r="BG74" s="232"/>
      <c r="BH74" s="232"/>
      <c r="BI74" s="232"/>
      <c r="BJ74" s="232"/>
      <c r="BK74" s="232"/>
      <c r="BL74" s="232"/>
      <c r="BM74" s="232"/>
      <c r="BN74" s="232"/>
      <c r="BO74" s="232"/>
      <c r="BP74" s="232"/>
      <c r="BQ74" s="229">
        <v>68</v>
      </c>
      <c r="BR74" s="234"/>
      <c r="BS74" s="856"/>
      <c r="BT74" s="857"/>
      <c r="BU74" s="857"/>
      <c r="BV74" s="857"/>
      <c r="BW74" s="857"/>
      <c r="BX74" s="857"/>
      <c r="BY74" s="857"/>
      <c r="BZ74" s="857"/>
      <c r="CA74" s="857"/>
      <c r="CB74" s="857"/>
      <c r="CC74" s="857"/>
      <c r="CD74" s="857"/>
      <c r="CE74" s="857"/>
      <c r="CF74" s="857"/>
      <c r="CG74" s="862"/>
      <c r="CH74" s="859"/>
      <c r="CI74" s="860"/>
      <c r="CJ74" s="860"/>
      <c r="CK74" s="860"/>
      <c r="CL74" s="861"/>
      <c r="CM74" s="859"/>
      <c r="CN74" s="860"/>
      <c r="CO74" s="860"/>
      <c r="CP74" s="860"/>
      <c r="CQ74" s="861"/>
      <c r="CR74" s="859"/>
      <c r="CS74" s="860"/>
      <c r="CT74" s="860"/>
      <c r="CU74" s="860"/>
      <c r="CV74" s="861"/>
      <c r="CW74" s="859"/>
      <c r="CX74" s="860"/>
      <c r="CY74" s="860"/>
      <c r="CZ74" s="860"/>
      <c r="DA74" s="861"/>
      <c r="DB74" s="859"/>
      <c r="DC74" s="860"/>
      <c r="DD74" s="860"/>
      <c r="DE74" s="860"/>
      <c r="DF74" s="861"/>
      <c r="DG74" s="859"/>
      <c r="DH74" s="860"/>
      <c r="DI74" s="860"/>
      <c r="DJ74" s="860"/>
      <c r="DK74" s="861"/>
      <c r="DL74" s="859"/>
      <c r="DM74" s="860"/>
      <c r="DN74" s="860"/>
      <c r="DO74" s="860"/>
      <c r="DP74" s="861"/>
      <c r="DQ74" s="859"/>
      <c r="DR74" s="860"/>
      <c r="DS74" s="860"/>
      <c r="DT74" s="860"/>
      <c r="DU74" s="861"/>
      <c r="DV74" s="856"/>
      <c r="DW74" s="857"/>
      <c r="DX74" s="857"/>
      <c r="DY74" s="857"/>
      <c r="DZ74" s="858"/>
      <c r="EA74" s="221"/>
    </row>
    <row r="75" spans="1:131" ht="26.25" customHeight="1" x14ac:dyDescent="0.15">
      <c r="A75" s="229">
        <v>8</v>
      </c>
      <c r="B75" s="870"/>
      <c r="C75" s="871"/>
      <c r="D75" s="871"/>
      <c r="E75" s="871"/>
      <c r="F75" s="871"/>
      <c r="G75" s="871"/>
      <c r="H75" s="871"/>
      <c r="I75" s="871"/>
      <c r="J75" s="871"/>
      <c r="K75" s="871"/>
      <c r="L75" s="871"/>
      <c r="M75" s="871"/>
      <c r="N75" s="871"/>
      <c r="O75" s="871"/>
      <c r="P75" s="872"/>
      <c r="Q75" s="874"/>
      <c r="R75" s="875"/>
      <c r="S75" s="875"/>
      <c r="T75" s="875"/>
      <c r="U75" s="831"/>
      <c r="V75" s="876"/>
      <c r="W75" s="875"/>
      <c r="X75" s="875"/>
      <c r="Y75" s="875"/>
      <c r="Z75" s="831"/>
      <c r="AA75" s="876"/>
      <c r="AB75" s="875"/>
      <c r="AC75" s="875"/>
      <c r="AD75" s="875"/>
      <c r="AE75" s="831"/>
      <c r="AF75" s="876"/>
      <c r="AG75" s="875"/>
      <c r="AH75" s="875"/>
      <c r="AI75" s="875"/>
      <c r="AJ75" s="831"/>
      <c r="AK75" s="876"/>
      <c r="AL75" s="875"/>
      <c r="AM75" s="875"/>
      <c r="AN75" s="875"/>
      <c r="AO75" s="831"/>
      <c r="AP75" s="876"/>
      <c r="AQ75" s="875"/>
      <c r="AR75" s="875"/>
      <c r="AS75" s="875"/>
      <c r="AT75" s="831"/>
      <c r="AU75" s="876"/>
      <c r="AV75" s="875"/>
      <c r="AW75" s="875"/>
      <c r="AX75" s="875"/>
      <c r="AY75" s="831"/>
      <c r="AZ75" s="829"/>
      <c r="BA75" s="829"/>
      <c r="BB75" s="829"/>
      <c r="BC75" s="829"/>
      <c r="BD75" s="830"/>
      <c r="BE75" s="232"/>
      <c r="BF75" s="232"/>
      <c r="BG75" s="232"/>
      <c r="BH75" s="232"/>
      <c r="BI75" s="232"/>
      <c r="BJ75" s="232"/>
      <c r="BK75" s="232"/>
      <c r="BL75" s="232"/>
      <c r="BM75" s="232"/>
      <c r="BN75" s="232"/>
      <c r="BO75" s="232"/>
      <c r="BP75" s="232"/>
      <c r="BQ75" s="229">
        <v>69</v>
      </c>
      <c r="BR75" s="234"/>
      <c r="BS75" s="856"/>
      <c r="BT75" s="857"/>
      <c r="BU75" s="857"/>
      <c r="BV75" s="857"/>
      <c r="BW75" s="857"/>
      <c r="BX75" s="857"/>
      <c r="BY75" s="857"/>
      <c r="BZ75" s="857"/>
      <c r="CA75" s="857"/>
      <c r="CB75" s="857"/>
      <c r="CC75" s="857"/>
      <c r="CD75" s="857"/>
      <c r="CE75" s="857"/>
      <c r="CF75" s="857"/>
      <c r="CG75" s="862"/>
      <c r="CH75" s="859"/>
      <c r="CI75" s="860"/>
      <c r="CJ75" s="860"/>
      <c r="CK75" s="860"/>
      <c r="CL75" s="861"/>
      <c r="CM75" s="859"/>
      <c r="CN75" s="860"/>
      <c r="CO75" s="860"/>
      <c r="CP75" s="860"/>
      <c r="CQ75" s="861"/>
      <c r="CR75" s="859"/>
      <c r="CS75" s="860"/>
      <c r="CT75" s="860"/>
      <c r="CU75" s="860"/>
      <c r="CV75" s="861"/>
      <c r="CW75" s="859"/>
      <c r="CX75" s="860"/>
      <c r="CY75" s="860"/>
      <c r="CZ75" s="860"/>
      <c r="DA75" s="861"/>
      <c r="DB75" s="859"/>
      <c r="DC75" s="860"/>
      <c r="DD75" s="860"/>
      <c r="DE75" s="860"/>
      <c r="DF75" s="861"/>
      <c r="DG75" s="859"/>
      <c r="DH75" s="860"/>
      <c r="DI75" s="860"/>
      <c r="DJ75" s="860"/>
      <c r="DK75" s="861"/>
      <c r="DL75" s="859"/>
      <c r="DM75" s="860"/>
      <c r="DN75" s="860"/>
      <c r="DO75" s="860"/>
      <c r="DP75" s="861"/>
      <c r="DQ75" s="859"/>
      <c r="DR75" s="860"/>
      <c r="DS75" s="860"/>
      <c r="DT75" s="860"/>
      <c r="DU75" s="861"/>
      <c r="DV75" s="856"/>
      <c r="DW75" s="857"/>
      <c r="DX75" s="857"/>
      <c r="DY75" s="857"/>
      <c r="DZ75" s="858"/>
      <c r="EA75" s="221"/>
    </row>
    <row r="76" spans="1:131" ht="26.25" customHeight="1" x14ac:dyDescent="0.15">
      <c r="A76" s="229">
        <v>9</v>
      </c>
      <c r="B76" s="870"/>
      <c r="C76" s="871"/>
      <c r="D76" s="871"/>
      <c r="E76" s="871"/>
      <c r="F76" s="871"/>
      <c r="G76" s="871"/>
      <c r="H76" s="871"/>
      <c r="I76" s="871"/>
      <c r="J76" s="871"/>
      <c r="K76" s="871"/>
      <c r="L76" s="871"/>
      <c r="M76" s="871"/>
      <c r="N76" s="871"/>
      <c r="O76" s="871"/>
      <c r="P76" s="872"/>
      <c r="Q76" s="874"/>
      <c r="R76" s="875"/>
      <c r="S76" s="875"/>
      <c r="T76" s="875"/>
      <c r="U76" s="831"/>
      <c r="V76" s="876"/>
      <c r="W76" s="875"/>
      <c r="X76" s="875"/>
      <c r="Y76" s="875"/>
      <c r="Z76" s="831"/>
      <c r="AA76" s="876"/>
      <c r="AB76" s="875"/>
      <c r="AC76" s="875"/>
      <c r="AD76" s="875"/>
      <c r="AE76" s="831"/>
      <c r="AF76" s="876"/>
      <c r="AG76" s="875"/>
      <c r="AH76" s="875"/>
      <c r="AI76" s="875"/>
      <c r="AJ76" s="831"/>
      <c r="AK76" s="876"/>
      <c r="AL76" s="875"/>
      <c r="AM76" s="875"/>
      <c r="AN76" s="875"/>
      <c r="AO76" s="831"/>
      <c r="AP76" s="876"/>
      <c r="AQ76" s="875"/>
      <c r="AR76" s="875"/>
      <c r="AS76" s="875"/>
      <c r="AT76" s="831"/>
      <c r="AU76" s="876"/>
      <c r="AV76" s="875"/>
      <c r="AW76" s="875"/>
      <c r="AX76" s="875"/>
      <c r="AY76" s="831"/>
      <c r="AZ76" s="829"/>
      <c r="BA76" s="829"/>
      <c r="BB76" s="829"/>
      <c r="BC76" s="829"/>
      <c r="BD76" s="830"/>
      <c r="BE76" s="232"/>
      <c r="BF76" s="232"/>
      <c r="BG76" s="232"/>
      <c r="BH76" s="232"/>
      <c r="BI76" s="232"/>
      <c r="BJ76" s="232"/>
      <c r="BK76" s="232"/>
      <c r="BL76" s="232"/>
      <c r="BM76" s="232"/>
      <c r="BN76" s="232"/>
      <c r="BO76" s="232"/>
      <c r="BP76" s="232"/>
      <c r="BQ76" s="229">
        <v>70</v>
      </c>
      <c r="BR76" s="234"/>
      <c r="BS76" s="856"/>
      <c r="BT76" s="857"/>
      <c r="BU76" s="857"/>
      <c r="BV76" s="857"/>
      <c r="BW76" s="857"/>
      <c r="BX76" s="857"/>
      <c r="BY76" s="857"/>
      <c r="BZ76" s="857"/>
      <c r="CA76" s="857"/>
      <c r="CB76" s="857"/>
      <c r="CC76" s="857"/>
      <c r="CD76" s="857"/>
      <c r="CE76" s="857"/>
      <c r="CF76" s="857"/>
      <c r="CG76" s="862"/>
      <c r="CH76" s="859"/>
      <c r="CI76" s="860"/>
      <c r="CJ76" s="860"/>
      <c r="CK76" s="860"/>
      <c r="CL76" s="861"/>
      <c r="CM76" s="859"/>
      <c r="CN76" s="860"/>
      <c r="CO76" s="860"/>
      <c r="CP76" s="860"/>
      <c r="CQ76" s="861"/>
      <c r="CR76" s="859"/>
      <c r="CS76" s="860"/>
      <c r="CT76" s="860"/>
      <c r="CU76" s="860"/>
      <c r="CV76" s="861"/>
      <c r="CW76" s="859"/>
      <c r="CX76" s="860"/>
      <c r="CY76" s="860"/>
      <c r="CZ76" s="860"/>
      <c r="DA76" s="861"/>
      <c r="DB76" s="859"/>
      <c r="DC76" s="860"/>
      <c r="DD76" s="860"/>
      <c r="DE76" s="860"/>
      <c r="DF76" s="861"/>
      <c r="DG76" s="859"/>
      <c r="DH76" s="860"/>
      <c r="DI76" s="860"/>
      <c r="DJ76" s="860"/>
      <c r="DK76" s="861"/>
      <c r="DL76" s="859"/>
      <c r="DM76" s="860"/>
      <c r="DN76" s="860"/>
      <c r="DO76" s="860"/>
      <c r="DP76" s="861"/>
      <c r="DQ76" s="859"/>
      <c r="DR76" s="860"/>
      <c r="DS76" s="860"/>
      <c r="DT76" s="860"/>
      <c r="DU76" s="861"/>
      <c r="DV76" s="856"/>
      <c r="DW76" s="857"/>
      <c r="DX76" s="857"/>
      <c r="DY76" s="857"/>
      <c r="DZ76" s="858"/>
      <c r="EA76" s="221"/>
    </row>
    <row r="77" spans="1:131" ht="26.25" customHeight="1" x14ac:dyDescent="0.15">
      <c r="A77" s="229">
        <v>10</v>
      </c>
      <c r="B77" s="870"/>
      <c r="C77" s="871"/>
      <c r="D77" s="871"/>
      <c r="E77" s="871"/>
      <c r="F77" s="871"/>
      <c r="G77" s="871"/>
      <c r="H77" s="871"/>
      <c r="I77" s="871"/>
      <c r="J77" s="871"/>
      <c r="K77" s="871"/>
      <c r="L77" s="871"/>
      <c r="M77" s="871"/>
      <c r="N77" s="871"/>
      <c r="O77" s="871"/>
      <c r="P77" s="872"/>
      <c r="Q77" s="874"/>
      <c r="R77" s="875"/>
      <c r="S77" s="875"/>
      <c r="T77" s="875"/>
      <c r="U77" s="831"/>
      <c r="V77" s="876"/>
      <c r="W77" s="875"/>
      <c r="X77" s="875"/>
      <c r="Y77" s="875"/>
      <c r="Z77" s="831"/>
      <c r="AA77" s="876"/>
      <c r="AB77" s="875"/>
      <c r="AC77" s="875"/>
      <c r="AD77" s="875"/>
      <c r="AE77" s="831"/>
      <c r="AF77" s="876"/>
      <c r="AG77" s="875"/>
      <c r="AH77" s="875"/>
      <c r="AI77" s="875"/>
      <c r="AJ77" s="831"/>
      <c r="AK77" s="876"/>
      <c r="AL77" s="875"/>
      <c r="AM77" s="875"/>
      <c r="AN77" s="875"/>
      <c r="AO77" s="831"/>
      <c r="AP77" s="876"/>
      <c r="AQ77" s="875"/>
      <c r="AR77" s="875"/>
      <c r="AS77" s="875"/>
      <c r="AT77" s="831"/>
      <c r="AU77" s="876"/>
      <c r="AV77" s="875"/>
      <c r="AW77" s="875"/>
      <c r="AX77" s="875"/>
      <c r="AY77" s="831"/>
      <c r="AZ77" s="829"/>
      <c r="BA77" s="829"/>
      <c r="BB77" s="829"/>
      <c r="BC77" s="829"/>
      <c r="BD77" s="830"/>
      <c r="BE77" s="232"/>
      <c r="BF77" s="232"/>
      <c r="BG77" s="232"/>
      <c r="BH77" s="232"/>
      <c r="BI77" s="232"/>
      <c r="BJ77" s="232"/>
      <c r="BK77" s="232"/>
      <c r="BL77" s="232"/>
      <c r="BM77" s="232"/>
      <c r="BN77" s="232"/>
      <c r="BO77" s="232"/>
      <c r="BP77" s="232"/>
      <c r="BQ77" s="229">
        <v>71</v>
      </c>
      <c r="BR77" s="234"/>
      <c r="BS77" s="856"/>
      <c r="BT77" s="857"/>
      <c r="BU77" s="857"/>
      <c r="BV77" s="857"/>
      <c r="BW77" s="857"/>
      <c r="BX77" s="857"/>
      <c r="BY77" s="857"/>
      <c r="BZ77" s="857"/>
      <c r="CA77" s="857"/>
      <c r="CB77" s="857"/>
      <c r="CC77" s="857"/>
      <c r="CD77" s="857"/>
      <c r="CE77" s="857"/>
      <c r="CF77" s="857"/>
      <c r="CG77" s="862"/>
      <c r="CH77" s="859"/>
      <c r="CI77" s="860"/>
      <c r="CJ77" s="860"/>
      <c r="CK77" s="860"/>
      <c r="CL77" s="861"/>
      <c r="CM77" s="859"/>
      <c r="CN77" s="860"/>
      <c r="CO77" s="860"/>
      <c r="CP77" s="860"/>
      <c r="CQ77" s="861"/>
      <c r="CR77" s="859"/>
      <c r="CS77" s="860"/>
      <c r="CT77" s="860"/>
      <c r="CU77" s="860"/>
      <c r="CV77" s="861"/>
      <c r="CW77" s="859"/>
      <c r="CX77" s="860"/>
      <c r="CY77" s="860"/>
      <c r="CZ77" s="860"/>
      <c r="DA77" s="861"/>
      <c r="DB77" s="859"/>
      <c r="DC77" s="860"/>
      <c r="DD77" s="860"/>
      <c r="DE77" s="860"/>
      <c r="DF77" s="861"/>
      <c r="DG77" s="859"/>
      <c r="DH77" s="860"/>
      <c r="DI77" s="860"/>
      <c r="DJ77" s="860"/>
      <c r="DK77" s="861"/>
      <c r="DL77" s="859"/>
      <c r="DM77" s="860"/>
      <c r="DN77" s="860"/>
      <c r="DO77" s="860"/>
      <c r="DP77" s="861"/>
      <c r="DQ77" s="859"/>
      <c r="DR77" s="860"/>
      <c r="DS77" s="860"/>
      <c r="DT77" s="860"/>
      <c r="DU77" s="861"/>
      <c r="DV77" s="856"/>
      <c r="DW77" s="857"/>
      <c r="DX77" s="857"/>
      <c r="DY77" s="857"/>
      <c r="DZ77" s="858"/>
      <c r="EA77" s="221"/>
    </row>
    <row r="78" spans="1:131" ht="26.25" customHeight="1" x14ac:dyDescent="0.15">
      <c r="A78" s="229">
        <v>11</v>
      </c>
      <c r="B78" s="870"/>
      <c r="C78" s="871"/>
      <c r="D78" s="871"/>
      <c r="E78" s="871"/>
      <c r="F78" s="871"/>
      <c r="G78" s="871"/>
      <c r="H78" s="871"/>
      <c r="I78" s="871"/>
      <c r="J78" s="871"/>
      <c r="K78" s="871"/>
      <c r="L78" s="871"/>
      <c r="M78" s="871"/>
      <c r="N78" s="871"/>
      <c r="O78" s="871"/>
      <c r="P78" s="872"/>
      <c r="Q78" s="873"/>
      <c r="R78" s="827"/>
      <c r="S78" s="827"/>
      <c r="T78" s="827"/>
      <c r="U78" s="827"/>
      <c r="V78" s="827"/>
      <c r="W78" s="827"/>
      <c r="X78" s="827"/>
      <c r="Y78" s="827"/>
      <c r="Z78" s="827"/>
      <c r="AA78" s="827"/>
      <c r="AB78" s="827"/>
      <c r="AC78" s="827"/>
      <c r="AD78" s="827"/>
      <c r="AE78" s="827"/>
      <c r="AF78" s="827"/>
      <c r="AG78" s="827"/>
      <c r="AH78" s="827"/>
      <c r="AI78" s="827"/>
      <c r="AJ78" s="827"/>
      <c r="AK78" s="827"/>
      <c r="AL78" s="827"/>
      <c r="AM78" s="827"/>
      <c r="AN78" s="827"/>
      <c r="AO78" s="827"/>
      <c r="AP78" s="827"/>
      <c r="AQ78" s="827"/>
      <c r="AR78" s="827"/>
      <c r="AS78" s="827"/>
      <c r="AT78" s="827"/>
      <c r="AU78" s="827"/>
      <c r="AV78" s="827"/>
      <c r="AW78" s="827"/>
      <c r="AX78" s="827"/>
      <c r="AY78" s="827"/>
      <c r="AZ78" s="829"/>
      <c r="BA78" s="829"/>
      <c r="BB78" s="829"/>
      <c r="BC78" s="829"/>
      <c r="BD78" s="830"/>
      <c r="BE78" s="232"/>
      <c r="BF78" s="232"/>
      <c r="BG78" s="232"/>
      <c r="BH78" s="232"/>
      <c r="BI78" s="232"/>
      <c r="BJ78" s="221"/>
      <c r="BK78" s="221"/>
      <c r="BL78" s="221"/>
      <c r="BM78" s="221"/>
      <c r="BN78" s="221"/>
      <c r="BO78" s="232"/>
      <c r="BP78" s="232"/>
      <c r="BQ78" s="229">
        <v>72</v>
      </c>
      <c r="BR78" s="234"/>
      <c r="BS78" s="856"/>
      <c r="BT78" s="857"/>
      <c r="BU78" s="857"/>
      <c r="BV78" s="857"/>
      <c r="BW78" s="857"/>
      <c r="BX78" s="857"/>
      <c r="BY78" s="857"/>
      <c r="BZ78" s="857"/>
      <c r="CA78" s="857"/>
      <c r="CB78" s="857"/>
      <c r="CC78" s="857"/>
      <c r="CD78" s="857"/>
      <c r="CE78" s="857"/>
      <c r="CF78" s="857"/>
      <c r="CG78" s="862"/>
      <c r="CH78" s="859"/>
      <c r="CI78" s="860"/>
      <c r="CJ78" s="860"/>
      <c r="CK78" s="860"/>
      <c r="CL78" s="861"/>
      <c r="CM78" s="859"/>
      <c r="CN78" s="860"/>
      <c r="CO78" s="860"/>
      <c r="CP78" s="860"/>
      <c r="CQ78" s="861"/>
      <c r="CR78" s="859"/>
      <c r="CS78" s="860"/>
      <c r="CT78" s="860"/>
      <c r="CU78" s="860"/>
      <c r="CV78" s="861"/>
      <c r="CW78" s="859"/>
      <c r="CX78" s="860"/>
      <c r="CY78" s="860"/>
      <c r="CZ78" s="860"/>
      <c r="DA78" s="861"/>
      <c r="DB78" s="859"/>
      <c r="DC78" s="860"/>
      <c r="DD78" s="860"/>
      <c r="DE78" s="860"/>
      <c r="DF78" s="861"/>
      <c r="DG78" s="859"/>
      <c r="DH78" s="860"/>
      <c r="DI78" s="860"/>
      <c r="DJ78" s="860"/>
      <c r="DK78" s="861"/>
      <c r="DL78" s="859"/>
      <c r="DM78" s="860"/>
      <c r="DN78" s="860"/>
      <c r="DO78" s="860"/>
      <c r="DP78" s="861"/>
      <c r="DQ78" s="859"/>
      <c r="DR78" s="860"/>
      <c r="DS78" s="860"/>
      <c r="DT78" s="860"/>
      <c r="DU78" s="861"/>
      <c r="DV78" s="856"/>
      <c r="DW78" s="857"/>
      <c r="DX78" s="857"/>
      <c r="DY78" s="857"/>
      <c r="DZ78" s="858"/>
      <c r="EA78" s="221"/>
    </row>
    <row r="79" spans="1:131" ht="26.25" customHeight="1" x14ac:dyDescent="0.15">
      <c r="A79" s="229">
        <v>12</v>
      </c>
      <c r="B79" s="870"/>
      <c r="C79" s="871"/>
      <c r="D79" s="871"/>
      <c r="E79" s="871"/>
      <c r="F79" s="871"/>
      <c r="G79" s="871"/>
      <c r="H79" s="871"/>
      <c r="I79" s="871"/>
      <c r="J79" s="871"/>
      <c r="K79" s="871"/>
      <c r="L79" s="871"/>
      <c r="M79" s="871"/>
      <c r="N79" s="871"/>
      <c r="O79" s="871"/>
      <c r="P79" s="872"/>
      <c r="Q79" s="873"/>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827"/>
      <c r="AP79" s="827"/>
      <c r="AQ79" s="827"/>
      <c r="AR79" s="827"/>
      <c r="AS79" s="827"/>
      <c r="AT79" s="827"/>
      <c r="AU79" s="827"/>
      <c r="AV79" s="827"/>
      <c r="AW79" s="827"/>
      <c r="AX79" s="827"/>
      <c r="AY79" s="827"/>
      <c r="AZ79" s="829"/>
      <c r="BA79" s="829"/>
      <c r="BB79" s="829"/>
      <c r="BC79" s="829"/>
      <c r="BD79" s="830"/>
      <c r="BE79" s="232"/>
      <c r="BF79" s="232"/>
      <c r="BG79" s="232"/>
      <c r="BH79" s="232"/>
      <c r="BI79" s="232"/>
      <c r="BJ79" s="221"/>
      <c r="BK79" s="221"/>
      <c r="BL79" s="221"/>
      <c r="BM79" s="221"/>
      <c r="BN79" s="221"/>
      <c r="BO79" s="232"/>
      <c r="BP79" s="232"/>
      <c r="BQ79" s="229">
        <v>73</v>
      </c>
      <c r="BR79" s="234"/>
      <c r="BS79" s="856"/>
      <c r="BT79" s="857"/>
      <c r="BU79" s="857"/>
      <c r="BV79" s="857"/>
      <c r="BW79" s="857"/>
      <c r="BX79" s="857"/>
      <c r="BY79" s="857"/>
      <c r="BZ79" s="857"/>
      <c r="CA79" s="857"/>
      <c r="CB79" s="857"/>
      <c r="CC79" s="857"/>
      <c r="CD79" s="857"/>
      <c r="CE79" s="857"/>
      <c r="CF79" s="857"/>
      <c r="CG79" s="862"/>
      <c r="CH79" s="859"/>
      <c r="CI79" s="860"/>
      <c r="CJ79" s="860"/>
      <c r="CK79" s="860"/>
      <c r="CL79" s="861"/>
      <c r="CM79" s="859"/>
      <c r="CN79" s="860"/>
      <c r="CO79" s="860"/>
      <c r="CP79" s="860"/>
      <c r="CQ79" s="861"/>
      <c r="CR79" s="859"/>
      <c r="CS79" s="860"/>
      <c r="CT79" s="860"/>
      <c r="CU79" s="860"/>
      <c r="CV79" s="861"/>
      <c r="CW79" s="859"/>
      <c r="CX79" s="860"/>
      <c r="CY79" s="860"/>
      <c r="CZ79" s="860"/>
      <c r="DA79" s="861"/>
      <c r="DB79" s="859"/>
      <c r="DC79" s="860"/>
      <c r="DD79" s="860"/>
      <c r="DE79" s="860"/>
      <c r="DF79" s="861"/>
      <c r="DG79" s="859"/>
      <c r="DH79" s="860"/>
      <c r="DI79" s="860"/>
      <c r="DJ79" s="860"/>
      <c r="DK79" s="861"/>
      <c r="DL79" s="859"/>
      <c r="DM79" s="860"/>
      <c r="DN79" s="860"/>
      <c r="DO79" s="860"/>
      <c r="DP79" s="861"/>
      <c r="DQ79" s="859"/>
      <c r="DR79" s="860"/>
      <c r="DS79" s="860"/>
      <c r="DT79" s="860"/>
      <c r="DU79" s="861"/>
      <c r="DV79" s="856"/>
      <c r="DW79" s="857"/>
      <c r="DX79" s="857"/>
      <c r="DY79" s="857"/>
      <c r="DZ79" s="858"/>
      <c r="EA79" s="221"/>
    </row>
    <row r="80" spans="1:131" ht="26.25" customHeight="1" x14ac:dyDescent="0.15">
      <c r="A80" s="229">
        <v>13</v>
      </c>
      <c r="B80" s="870"/>
      <c r="C80" s="871"/>
      <c r="D80" s="871"/>
      <c r="E80" s="871"/>
      <c r="F80" s="871"/>
      <c r="G80" s="871"/>
      <c r="H80" s="871"/>
      <c r="I80" s="871"/>
      <c r="J80" s="871"/>
      <c r="K80" s="871"/>
      <c r="L80" s="871"/>
      <c r="M80" s="871"/>
      <c r="N80" s="871"/>
      <c r="O80" s="871"/>
      <c r="P80" s="872"/>
      <c r="Q80" s="873"/>
      <c r="R80" s="827"/>
      <c r="S80" s="827"/>
      <c r="T80" s="827"/>
      <c r="U80" s="827"/>
      <c r="V80" s="827"/>
      <c r="W80" s="827"/>
      <c r="X80" s="827"/>
      <c r="Y80" s="827"/>
      <c r="Z80" s="827"/>
      <c r="AA80" s="827"/>
      <c r="AB80" s="827"/>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827"/>
      <c r="AY80" s="827"/>
      <c r="AZ80" s="829"/>
      <c r="BA80" s="829"/>
      <c r="BB80" s="829"/>
      <c r="BC80" s="829"/>
      <c r="BD80" s="830"/>
      <c r="BE80" s="232"/>
      <c r="BF80" s="232"/>
      <c r="BG80" s="232"/>
      <c r="BH80" s="232"/>
      <c r="BI80" s="232"/>
      <c r="BJ80" s="232"/>
      <c r="BK80" s="232"/>
      <c r="BL80" s="232"/>
      <c r="BM80" s="232"/>
      <c r="BN80" s="232"/>
      <c r="BO80" s="232"/>
      <c r="BP80" s="232"/>
      <c r="BQ80" s="229">
        <v>74</v>
      </c>
      <c r="BR80" s="234"/>
      <c r="BS80" s="856"/>
      <c r="BT80" s="857"/>
      <c r="BU80" s="857"/>
      <c r="BV80" s="857"/>
      <c r="BW80" s="857"/>
      <c r="BX80" s="857"/>
      <c r="BY80" s="857"/>
      <c r="BZ80" s="857"/>
      <c r="CA80" s="857"/>
      <c r="CB80" s="857"/>
      <c r="CC80" s="857"/>
      <c r="CD80" s="857"/>
      <c r="CE80" s="857"/>
      <c r="CF80" s="857"/>
      <c r="CG80" s="862"/>
      <c r="CH80" s="859"/>
      <c r="CI80" s="860"/>
      <c r="CJ80" s="860"/>
      <c r="CK80" s="860"/>
      <c r="CL80" s="861"/>
      <c r="CM80" s="859"/>
      <c r="CN80" s="860"/>
      <c r="CO80" s="860"/>
      <c r="CP80" s="860"/>
      <c r="CQ80" s="861"/>
      <c r="CR80" s="859"/>
      <c r="CS80" s="860"/>
      <c r="CT80" s="860"/>
      <c r="CU80" s="860"/>
      <c r="CV80" s="861"/>
      <c r="CW80" s="859"/>
      <c r="CX80" s="860"/>
      <c r="CY80" s="860"/>
      <c r="CZ80" s="860"/>
      <c r="DA80" s="861"/>
      <c r="DB80" s="859"/>
      <c r="DC80" s="860"/>
      <c r="DD80" s="860"/>
      <c r="DE80" s="860"/>
      <c r="DF80" s="861"/>
      <c r="DG80" s="859"/>
      <c r="DH80" s="860"/>
      <c r="DI80" s="860"/>
      <c r="DJ80" s="860"/>
      <c r="DK80" s="861"/>
      <c r="DL80" s="859"/>
      <c r="DM80" s="860"/>
      <c r="DN80" s="860"/>
      <c r="DO80" s="860"/>
      <c r="DP80" s="861"/>
      <c r="DQ80" s="859"/>
      <c r="DR80" s="860"/>
      <c r="DS80" s="860"/>
      <c r="DT80" s="860"/>
      <c r="DU80" s="861"/>
      <c r="DV80" s="856"/>
      <c r="DW80" s="857"/>
      <c r="DX80" s="857"/>
      <c r="DY80" s="857"/>
      <c r="DZ80" s="858"/>
      <c r="EA80" s="221"/>
    </row>
    <row r="81" spans="1:131" ht="26.25" customHeight="1" x14ac:dyDescent="0.15">
      <c r="A81" s="229">
        <v>14</v>
      </c>
      <c r="B81" s="870"/>
      <c r="C81" s="871"/>
      <c r="D81" s="871"/>
      <c r="E81" s="871"/>
      <c r="F81" s="871"/>
      <c r="G81" s="871"/>
      <c r="H81" s="871"/>
      <c r="I81" s="871"/>
      <c r="J81" s="871"/>
      <c r="K81" s="871"/>
      <c r="L81" s="871"/>
      <c r="M81" s="871"/>
      <c r="N81" s="871"/>
      <c r="O81" s="871"/>
      <c r="P81" s="872"/>
      <c r="Q81" s="873"/>
      <c r="R81" s="827"/>
      <c r="S81" s="827"/>
      <c r="T81" s="827"/>
      <c r="U81" s="827"/>
      <c r="V81" s="827"/>
      <c r="W81" s="827"/>
      <c r="X81" s="827"/>
      <c r="Y81" s="827"/>
      <c r="Z81" s="827"/>
      <c r="AA81" s="827"/>
      <c r="AB81" s="827"/>
      <c r="AC81" s="827"/>
      <c r="AD81" s="827"/>
      <c r="AE81" s="827"/>
      <c r="AF81" s="827"/>
      <c r="AG81" s="827"/>
      <c r="AH81" s="827"/>
      <c r="AI81" s="827"/>
      <c r="AJ81" s="827"/>
      <c r="AK81" s="827"/>
      <c r="AL81" s="827"/>
      <c r="AM81" s="827"/>
      <c r="AN81" s="827"/>
      <c r="AO81" s="827"/>
      <c r="AP81" s="827"/>
      <c r="AQ81" s="827"/>
      <c r="AR81" s="827"/>
      <c r="AS81" s="827"/>
      <c r="AT81" s="827"/>
      <c r="AU81" s="827"/>
      <c r="AV81" s="827"/>
      <c r="AW81" s="827"/>
      <c r="AX81" s="827"/>
      <c r="AY81" s="827"/>
      <c r="AZ81" s="829"/>
      <c r="BA81" s="829"/>
      <c r="BB81" s="829"/>
      <c r="BC81" s="829"/>
      <c r="BD81" s="830"/>
      <c r="BE81" s="232"/>
      <c r="BF81" s="232"/>
      <c r="BG81" s="232"/>
      <c r="BH81" s="232"/>
      <c r="BI81" s="232"/>
      <c r="BJ81" s="232"/>
      <c r="BK81" s="232"/>
      <c r="BL81" s="232"/>
      <c r="BM81" s="232"/>
      <c r="BN81" s="232"/>
      <c r="BO81" s="232"/>
      <c r="BP81" s="232"/>
      <c r="BQ81" s="229">
        <v>75</v>
      </c>
      <c r="BR81" s="234"/>
      <c r="BS81" s="856"/>
      <c r="BT81" s="857"/>
      <c r="BU81" s="857"/>
      <c r="BV81" s="857"/>
      <c r="BW81" s="857"/>
      <c r="BX81" s="857"/>
      <c r="BY81" s="857"/>
      <c r="BZ81" s="857"/>
      <c r="CA81" s="857"/>
      <c r="CB81" s="857"/>
      <c r="CC81" s="857"/>
      <c r="CD81" s="857"/>
      <c r="CE81" s="857"/>
      <c r="CF81" s="857"/>
      <c r="CG81" s="862"/>
      <c r="CH81" s="859"/>
      <c r="CI81" s="860"/>
      <c r="CJ81" s="860"/>
      <c r="CK81" s="860"/>
      <c r="CL81" s="861"/>
      <c r="CM81" s="859"/>
      <c r="CN81" s="860"/>
      <c r="CO81" s="860"/>
      <c r="CP81" s="860"/>
      <c r="CQ81" s="861"/>
      <c r="CR81" s="859"/>
      <c r="CS81" s="860"/>
      <c r="CT81" s="860"/>
      <c r="CU81" s="860"/>
      <c r="CV81" s="861"/>
      <c r="CW81" s="859"/>
      <c r="CX81" s="860"/>
      <c r="CY81" s="860"/>
      <c r="CZ81" s="860"/>
      <c r="DA81" s="861"/>
      <c r="DB81" s="859"/>
      <c r="DC81" s="860"/>
      <c r="DD81" s="860"/>
      <c r="DE81" s="860"/>
      <c r="DF81" s="861"/>
      <c r="DG81" s="859"/>
      <c r="DH81" s="860"/>
      <c r="DI81" s="860"/>
      <c r="DJ81" s="860"/>
      <c r="DK81" s="861"/>
      <c r="DL81" s="859"/>
      <c r="DM81" s="860"/>
      <c r="DN81" s="860"/>
      <c r="DO81" s="860"/>
      <c r="DP81" s="861"/>
      <c r="DQ81" s="859"/>
      <c r="DR81" s="860"/>
      <c r="DS81" s="860"/>
      <c r="DT81" s="860"/>
      <c r="DU81" s="861"/>
      <c r="DV81" s="856"/>
      <c r="DW81" s="857"/>
      <c r="DX81" s="857"/>
      <c r="DY81" s="857"/>
      <c r="DZ81" s="858"/>
      <c r="EA81" s="221"/>
    </row>
    <row r="82" spans="1:131" ht="26.25" customHeight="1" x14ac:dyDescent="0.15">
      <c r="A82" s="229">
        <v>15</v>
      </c>
      <c r="B82" s="870"/>
      <c r="C82" s="871"/>
      <c r="D82" s="871"/>
      <c r="E82" s="871"/>
      <c r="F82" s="871"/>
      <c r="G82" s="871"/>
      <c r="H82" s="871"/>
      <c r="I82" s="871"/>
      <c r="J82" s="871"/>
      <c r="K82" s="871"/>
      <c r="L82" s="871"/>
      <c r="M82" s="871"/>
      <c r="N82" s="871"/>
      <c r="O82" s="871"/>
      <c r="P82" s="872"/>
      <c r="Q82" s="873"/>
      <c r="R82" s="827"/>
      <c r="S82" s="827"/>
      <c r="T82" s="827"/>
      <c r="U82" s="827"/>
      <c r="V82" s="827"/>
      <c r="W82" s="827"/>
      <c r="X82" s="827"/>
      <c r="Y82" s="827"/>
      <c r="Z82" s="827"/>
      <c r="AA82" s="827"/>
      <c r="AB82" s="827"/>
      <c r="AC82" s="827"/>
      <c r="AD82" s="827"/>
      <c r="AE82" s="827"/>
      <c r="AF82" s="827"/>
      <c r="AG82" s="827"/>
      <c r="AH82" s="827"/>
      <c r="AI82" s="827"/>
      <c r="AJ82" s="827"/>
      <c r="AK82" s="827"/>
      <c r="AL82" s="827"/>
      <c r="AM82" s="827"/>
      <c r="AN82" s="827"/>
      <c r="AO82" s="827"/>
      <c r="AP82" s="827"/>
      <c r="AQ82" s="827"/>
      <c r="AR82" s="827"/>
      <c r="AS82" s="827"/>
      <c r="AT82" s="827"/>
      <c r="AU82" s="827"/>
      <c r="AV82" s="827"/>
      <c r="AW82" s="827"/>
      <c r="AX82" s="827"/>
      <c r="AY82" s="827"/>
      <c r="AZ82" s="829"/>
      <c r="BA82" s="829"/>
      <c r="BB82" s="829"/>
      <c r="BC82" s="829"/>
      <c r="BD82" s="830"/>
      <c r="BE82" s="232"/>
      <c r="BF82" s="232"/>
      <c r="BG82" s="232"/>
      <c r="BH82" s="232"/>
      <c r="BI82" s="232"/>
      <c r="BJ82" s="232"/>
      <c r="BK82" s="232"/>
      <c r="BL82" s="232"/>
      <c r="BM82" s="232"/>
      <c r="BN82" s="232"/>
      <c r="BO82" s="232"/>
      <c r="BP82" s="232"/>
      <c r="BQ82" s="229">
        <v>76</v>
      </c>
      <c r="BR82" s="234"/>
      <c r="BS82" s="856"/>
      <c r="BT82" s="857"/>
      <c r="BU82" s="857"/>
      <c r="BV82" s="857"/>
      <c r="BW82" s="857"/>
      <c r="BX82" s="857"/>
      <c r="BY82" s="857"/>
      <c r="BZ82" s="857"/>
      <c r="CA82" s="857"/>
      <c r="CB82" s="857"/>
      <c r="CC82" s="857"/>
      <c r="CD82" s="857"/>
      <c r="CE82" s="857"/>
      <c r="CF82" s="857"/>
      <c r="CG82" s="862"/>
      <c r="CH82" s="859"/>
      <c r="CI82" s="860"/>
      <c r="CJ82" s="860"/>
      <c r="CK82" s="860"/>
      <c r="CL82" s="861"/>
      <c r="CM82" s="859"/>
      <c r="CN82" s="860"/>
      <c r="CO82" s="860"/>
      <c r="CP82" s="860"/>
      <c r="CQ82" s="861"/>
      <c r="CR82" s="859"/>
      <c r="CS82" s="860"/>
      <c r="CT82" s="860"/>
      <c r="CU82" s="860"/>
      <c r="CV82" s="861"/>
      <c r="CW82" s="859"/>
      <c r="CX82" s="860"/>
      <c r="CY82" s="860"/>
      <c r="CZ82" s="860"/>
      <c r="DA82" s="861"/>
      <c r="DB82" s="859"/>
      <c r="DC82" s="860"/>
      <c r="DD82" s="860"/>
      <c r="DE82" s="860"/>
      <c r="DF82" s="861"/>
      <c r="DG82" s="859"/>
      <c r="DH82" s="860"/>
      <c r="DI82" s="860"/>
      <c r="DJ82" s="860"/>
      <c r="DK82" s="861"/>
      <c r="DL82" s="859"/>
      <c r="DM82" s="860"/>
      <c r="DN82" s="860"/>
      <c r="DO82" s="860"/>
      <c r="DP82" s="861"/>
      <c r="DQ82" s="859"/>
      <c r="DR82" s="860"/>
      <c r="DS82" s="860"/>
      <c r="DT82" s="860"/>
      <c r="DU82" s="861"/>
      <c r="DV82" s="856"/>
      <c r="DW82" s="857"/>
      <c r="DX82" s="857"/>
      <c r="DY82" s="857"/>
      <c r="DZ82" s="858"/>
      <c r="EA82" s="221"/>
    </row>
    <row r="83" spans="1:131" ht="26.25" customHeight="1" x14ac:dyDescent="0.15">
      <c r="A83" s="229">
        <v>16</v>
      </c>
      <c r="B83" s="870"/>
      <c r="C83" s="871"/>
      <c r="D83" s="871"/>
      <c r="E83" s="871"/>
      <c r="F83" s="871"/>
      <c r="G83" s="871"/>
      <c r="H83" s="871"/>
      <c r="I83" s="871"/>
      <c r="J83" s="871"/>
      <c r="K83" s="871"/>
      <c r="L83" s="871"/>
      <c r="M83" s="871"/>
      <c r="N83" s="871"/>
      <c r="O83" s="871"/>
      <c r="P83" s="872"/>
      <c r="Q83" s="873"/>
      <c r="R83" s="827"/>
      <c r="S83" s="827"/>
      <c r="T83" s="827"/>
      <c r="U83" s="827"/>
      <c r="V83" s="827"/>
      <c r="W83" s="827"/>
      <c r="X83" s="827"/>
      <c r="Y83" s="827"/>
      <c r="Z83" s="827"/>
      <c r="AA83" s="827"/>
      <c r="AB83" s="827"/>
      <c r="AC83" s="827"/>
      <c r="AD83" s="827"/>
      <c r="AE83" s="827"/>
      <c r="AF83" s="827"/>
      <c r="AG83" s="827"/>
      <c r="AH83" s="827"/>
      <c r="AI83" s="827"/>
      <c r="AJ83" s="827"/>
      <c r="AK83" s="827"/>
      <c r="AL83" s="827"/>
      <c r="AM83" s="827"/>
      <c r="AN83" s="827"/>
      <c r="AO83" s="827"/>
      <c r="AP83" s="827"/>
      <c r="AQ83" s="827"/>
      <c r="AR83" s="827"/>
      <c r="AS83" s="827"/>
      <c r="AT83" s="827"/>
      <c r="AU83" s="827"/>
      <c r="AV83" s="827"/>
      <c r="AW83" s="827"/>
      <c r="AX83" s="827"/>
      <c r="AY83" s="827"/>
      <c r="AZ83" s="829"/>
      <c r="BA83" s="829"/>
      <c r="BB83" s="829"/>
      <c r="BC83" s="829"/>
      <c r="BD83" s="830"/>
      <c r="BE83" s="232"/>
      <c r="BF83" s="232"/>
      <c r="BG83" s="232"/>
      <c r="BH83" s="232"/>
      <c r="BI83" s="232"/>
      <c r="BJ83" s="232"/>
      <c r="BK83" s="232"/>
      <c r="BL83" s="232"/>
      <c r="BM83" s="232"/>
      <c r="BN83" s="232"/>
      <c r="BO83" s="232"/>
      <c r="BP83" s="232"/>
      <c r="BQ83" s="229">
        <v>77</v>
      </c>
      <c r="BR83" s="234"/>
      <c r="BS83" s="856"/>
      <c r="BT83" s="857"/>
      <c r="BU83" s="857"/>
      <c r="BV83" s="857"/>
      <c r="BW83" s="857"/>
      <c r="BX83" s="857"/>
      <c r="BY83" s="857"/>
      <c r="BZ83" s="857"/>
      <c r="CA83" s="857"/>
      <c r="CB83" s="857"/>
      <c r="CC83" s="857"/>
      <c r="CD83" s="857"/>
      <c r="CE83" s="857"/>
      <c r="CF83" s="857"/>
      <c r="CG83" s="862"/>
      <c r="CH83" s="859"/>
      <c r="CI83" s="860"/>
      <c r="CJ83" s="860"/>
      <c r="CK83" s="860"/>
      <c r="CL83" s="861"/>
      <c r="CM83" s="859"/>
      <c r="CN83" s="860"/>
      <c r="CO83" s="860"/>
      <c r="CP83" s="860"/>
      <c r="CQ83" s="861"/>
      <c r="CR83" s="859"/>
      <c r="CS83" s="860"/>
      <c r="CT83" s="860"/>
      <c r="CU83" s="860"/>
      <c r="CV83" s="861"/>
      <c r="CW83" s="859"/>
      <c r="CX83" s="860"/>
      <c r="CY83" s="860"/>
      <c r="CZ83" s="860"/>
      <c r="DA83" s="861"/>
      <c r="DB83" s="859"/>
      <c r="DC83" s="860"/>
      <c r="DD83" s="860"/>
      <c r="DE83" s="860"/>
      <c r="DF83" s="861"/>
      <c r="DG83" s="859"/>
      <c r="DH83" s="860"/>
      <c r="DI83" s="860"/>
      <c r="DJ83" s="860"/>
      <c r="DK83" s="861"/>
      <c r="DL83" s="859"/>
      <c r="DM83" s="860"/>
      <c r="DN83" s="860"/>
      <c r="DO83" s="860"/>
      <c r="DP83" s="861"/>
      <c r="DQ83" s="859"/>
      <c r="DR83" s="860"/>
      <c r="DS83" s="860"/>
      <c r="DT83" s="860"/>
      <c r="DU83" s="861"/>
      <c r="DV83" s="856"/>
      <c r="DW83" s="857"/>
      <c r="DX83" s="857"/>
      <c r="DY83" s="857"/>
      <c r="DZ83" s="858"/>
      <c r="EA83" s="221"/>
    </row>
    <row r="84" spans="1:131" ht="26.25" customHeight="1" x14ac:dyDescent="0.15">
      <c r="A84" s="229">
        <v>17</v>
      </c>
      <c r="B84" s="870"/>
      <c r="C84" s="871"/>
      <c r="D84" s="871"/>
      <c r="E84" s="871"/>
      <c r="F84" s="871"/>
      <c r="G84" s="871"/>
      <c r="H84" s="871"/>
      <c r="I84" s="871"/>
      <c r="J84" s="871"/>
      <c r="K84" s="871"/>
      <c r="L84" s="871"/>
      <c r="M84" s="871"/>
      <c r="N84" s="871"/>
      <c r="O84" s="871"/>
      <c r="P84" s="872"/>
      <c r="Q84" s="873"/>
      <c r="R84" s="827"/>
      <c r="S84" s="827"/>
      <c r="T84" s="827"/>
      <c r="U84" s="827"/>
      <c r="V84" s="827"/>
      <c r="W84" s="827"/>
      <c r="X84" s="827"/>
      <c r="Y84" s="827"/>
      <c r="Z84" s="827"/>
      <c r="AA84" s="827"/>
      <c r="AB84" s="827"/>
      <c r="AC84" s="827"/>
      <c r="AD84" s="827"/>
      <c r="AE84" s="827"/>
      <c r="AF84" s="827"/>
      <c r="AG84" s="827"/>
      <c r="AH84" s="827"/>
      <c r="AI84" s="827"/>
      <c r="AJ84" s="827"/>
      <c r="AK84" s="827"/>
      <c r="AL84" s="827"/>
      <c r="AM84" s="827"/>
      <c r="AN84" s="827"/>
      <c r="AO84" s="827"/>
      <c r="AP84" s="827"/>
      <c r="AQ84" s="827"/>
      <c r="AR84" s="827"/>
      <c r="AS84" s="827"/>
      <c r="AT84" s="827"/>
      <c r="AU84" s="827"/>
      <c r="AV84" s="827"/>
      <c r="AW84" s="827"/>
      <c r="AX84" s="827"/>
      <c r="AY84" s="827"/>
      <c r="AZ84" s="829"/>
      <c r="BA84" s="829"/>
      <c r="BB84" s="829"/>
      <c r="BC84" s="829"/>
      <c r="BD84" s="830"/>
      <c r="BE84" s="232"/>
      <c r="BF84" s="232"/>
      <c r="BG84" s="232"/>
      <c r="BH84" s="232"/>
      <c r="BI84" s="232"/>
      <c r="BJ84" s="232"/>
      <c r="BK84" s="232"/>
      <c r="BL84" s="232"/>
      <c r="BM84" s="232"/>
      <c r="BN84" s="232"/>
      <c r="BO84" s="232"/>
      <c r="BP84" s="232"/>
      <c r="BQ84" s="229">
        <v>78</v>
      </c>
      <c r="BR84" s="234"/>
      <c r="BS84" s="856"/>
      <c r="BT84" s="857"/>
      <c r="BU84" s="857"/>
      <c r="BV84" s="857"/>
      <c r="BW84" s="857"/>
      <c r="BX84" s="857"/>
      <c r="BY84" s="857"/>
      <c r="BZ84" s="857"/>
      <c r="CA84" s="857"/>
      <c r="CB84" s="857"/>
      <c r="CC84" s="857"/>
      <c r="CD84" s="857"/>
      <c r="CE84" s="857"/>
      <c r="CF84" s="857"/>
      <c r="CG84" s="862"/>
      <c r="CH84" s="859"/>
      <c r="CI84" s="860"/>
      <c r="CJ84" s="860"/>
      <c r="CK84" s="860"/>
      <c r="CL84" s="861"/>
      <c r="CM84" s="859"/>
      <c r="CN84" s="860"/>
      <c r="CO84" s="860"/>
      <c r="CP84" s="860"/>
      <c r="CQ84" s="861"/>
      <c r="CR84" s="859"/>
      <c r="CS84" s="860"/>
      <c r="CT84" s="860"/>
      <c r="CU84" s="860"/>
      <c r="CV84" s="861"/>
      <c r="CW84" s="859"/>
      <c r="CX84" s="860"/>
      <c r="CY84" s="860"/>
      <c r="CZ84" s="860"/>
      <c r="DA84" s="861"/>
      <c r="DB84" s="859"/>
      <c r="DC84" s="860"/>
      <c r="DD84" s="860"/>
      <c r="DE84" s="860"/>
      <c r="DF84" s="861"/>
      <c r="DG84" s="859"/>
      <c r="DH84" s="860"/>
      <c r="DI84" s="860"/>
      <c r="DJ84" s="860"/>
      <c r="DK84" s="861"/>
      <c r="DL84" s="859"/>
      <c r="DM84" s="860"/>
      <c r="DN84" s="860"/>
      <c r="DO84" s="860"/>
      <c r="DP84" s="861"/>
      <c r="DQ84" s="859"/>
      <c r="DR84" s="860"/>
      <c r="DS84" s="860"/>
      <c r="DT84" s="860"/>
      <c r="DU84" s="861"/>
      <c r="DV84" s="856"/>
      <c r="DW84" s="857"/>
      <c r="DX84" s="857"/>
      <c r="DY84" s="857"/>
      <c r="DZ84" s="858"/>
      <c r="EA84" s="221"/>
    </row>
    <row r="85" spans="1:131" ht="26.25" customHeight="1" x14ac:dyDescent="0.15">
      <c r="A85" s="229">
        <v>18</v>
      </c>
      <c r="B85" s="870"/>
      <c r="C85" s="871"/>
      <c r="D85" s="871"/>
      <c r="E85" s="871"/>
      <c r="F85" s="871"/>
      <c r="G85" s="871"/>
      <c r="H85" s="871"/>
      <c r="I85" s="871"/>
      <c r="J85" s="871"/>
      <c r="K85" s="871"/>
      <c r="L85" s="871"/>
      <c r="M85" s="871"/>
      <c r="N85" s="871"/>
      <c r="O85" s="871"/>
      <c r="P85" s="872"/>
      <c r="Q85" s="873"/>
      <c r="R85" s="827"/>
      <c r="S85" s="827"/>
      <c r="T85" s="827"/>
      <c r="U85" s="827"/>
      <c r="V85" s="827"/>
      <c r="W85" s="827"/>
      <c r="X85" s="827"/>
      <c r="Y85" s="827"/>
      <c r="Z85" s="827"/>
      <c r="AA85" s="827"/>
      <c r="AB85" s="827"/>
      <c r="AC85" s="827"/>
      <c r="AD85" s="827"/>
      <c r="AE85" s="827"/>
      <c r="AF85" s="827"/>
      <c r="AG85" s="827"/>
      <c r="AH85" s="827"/>
      <c r="AI85" s="827"/>
      <c r="AJ85" s="827"/>
      <c r="AK85" s="827"/>
      <c r="AL85" s="827"/>
      <c r="AM85" s="827"/>
      <c r="AN85" s="827"/>
      <c r="AO85" s="827"/>
      <c r="AP85" s="827"/>
      <c r="AQ85" s="827"/>
      <c r="AR85" s="827"/>
      <c r="AS85" s="827"/>
      <c r="AT85" s="827"/>
      <c r="AU85" s="827"/>
      <c r="AV85" s="827"/>
      <c r="AW85" s="827"/>
      <c r="AX85" s="827"/>
      <c r="AY85" s="827"/>
      <c r="AZ85" s="829"/>
      <c r="BA85" s="829"/>
      <c r="BB85" s="829"/>
      <c r="BC85" s="829"/>
      <c r="BD85" s="830"/>
      <c r="BE85" s="232"/>
      <c r="BF85" s="232"/>
      <c r="BG85" s="232"/>
      <c r="BH85" s="232"/>
      <c r="BI85" s="232"/>
      <c r="BJ85" s="232"/>
      <c r="BK85" s="232"/>
      <c r="BL85" s="232"/>
      <c r="BM85" s="232"/>
      <c r="BN85" s="232"/>
      <c r="BO85" s="232"/>
      <c r="BP85" s="232"/>
      <c r="BQ85" s="229">
        <v>79</v>
      </c>
      <c r="BR85" s="234"/>
      <c r="BS85" s="856"/>
      <c r="BT85" s="857"/>
      <c r="BU85" s="857"/>
      <c r="BV85" s="857"/>
      <c r="BW85" s="857"/>
      <c r="BX85" s="857"/>
      <c r="BY85" s="857"/>
      <c r="BZ85" s="857"/>
      <c r="CA85" s="857"/>
      <c r="CB85" s="857"/>
      <c r="CC85" s="857"/>
      <c r="CD85" s="857"/>
      <c r="CE85" s="857"/>
      <c r="CF85" s="857"/>
      <c r="CG85" s="862"/>
      <c r="CH85" s="859"/>
      <c r="CI85" s="860"/>
      <c r="CJ85" s="860"/>
      <c r="CK85" s="860"/>
      <c r="CL85" s="861"/>
      <c r="CM85" s="859"/>
      <c r="CN85" s="860"/>
      <c r="CO85" s="860"/>
      <c r="CP85" s="860"/>
      <c r="CQ85" s="861"/>
      <c r="CR85" s="859"/>
      <c r="CS85" s="860"/>
      <c r="CT85" s="860"/>
      <c r="CU85" s="860"/>
      <c r="CV85" s="861"/>
      <c r="CW85" s="859"/>
      <c r="CX85" s="860"/>
      <c r="CY85" s="860"/>
      <c r="CZ85" s="860"/>
      <c r="DA85" s="861"/>
      <c r="DB85" s="859"/>
      <c r="DC85" s="860"/>
      <c r="DD85" s="860"/>
      <c r="DE85" s="860"/>
      <c r="DF85" s="861"/>
      <c r="DG85" s="859"/>
      <c r="DH85" s="860"/>
      <c r="DI85" s="860"/>
      <c r="DJ85" s="860"/>
      <c r="DK85" s="861"/>
      <c r="DL85" s="859"/>
      <c r="DM85" s="860"/>
      <c r="DN85" s="860"/>
      <c r="DO85" s="860"/>
      <c r="DP85" s="861"/>
      <c r="DQ85" s="859"/>
      <c r="DR85" s="860"/>
      <c r="DS85" s="860"/>
      <c r="DT85" s="860"/>
      <c r="DU85" s="861"/>
      <c r="DV85" s="856"/>
      <c r="DW85" s="857"/>
      <c r="DX85" s="857"/>
      <c r="DY85" s="857"/>
      <c r="DZ85" s="858"/>
      <c r="EA85" s="221"/>
    </row>
    <row r="86" spans="1:131" ht="26.25" customHeight="1" x14ac:dyDescent="0.15">
      <c r="A86" s="229">
        <v>19</v>
      </c>
      <c r="B86" s="870"/>
      <c r="C86" s="871"/>
      <c r="D86" s="871"/>
      <c r="E86" s="871"/>
      <c r="F86" s="871"/>
      <c r="G86" s="871"/>
      <c r="H86" s="871"/>
      <c r="I86" s="871"/>
      <c r="J86" s="871"/>
      <c r="K86" s="871"/>
      <c r="L86" s="871"/>
      <c r="M86" s="871"/>
      <c r="N86" s="871"/>
      <c r="O86" s="871"/>
      <c r="P86" s="872"/>
      <c r="Q86" s="873"/>
      <c r="R86" s="827"/>
      <c r="S86" s="827"/>
      <c r="T86" s="827"/>
      <c r="U86" s="827"/>
      <c r="V86" s="827"/>
      <c r="W86" s="827"/>
      <c r="X86" s="827"/>
      <c r="Y86" s="827"/>
      <c r="Z86" s="827"/>
      <c r="AA86" s="827"/>
      <c r="AB86" s="827"/>
      <c r="AC86" s="827"/>
      <c r="AD86" s="827"/>
      <c r="AE86" s="827"/>
      <c r="AF86" s="827"/>
      <c r="AG86" s="827"/>
      <c r="AH86" s="827"/>
      <c r="AI86" s="827"/>
      <c r="AJ86" s="827"/>
      <c r="AK86" s="827"/>
      <c r="AL86" s="827"/>
      <c r="AM86" s="827"/>
      <c r="AN86" s="827"/>
      <c r="AO86" s="827"/>
      <c r="AP86" s="827"/>
      <c r="AQ86" s="827"/>
      <c r="AR86" s="827"/>
      <c r="AS86" s="827"/>
      <c r="AT86" s="827"/>
      <c r="AU86" s="827"/>
      <c r="AV86" s="827"/>
      <c r="AW86" s="827"/>
      <c r="AX86" s="827"/>
      <c r="AY86" s="827"/>
      <c r="AZ86" s="829"/>
      <c r="BA86" s="829"/>
      <c r="BB86" s="829"/>
      <c r="BC86" s="829"/>
      <c r="BD86" s="830"/>
      <c r="BE86" s="232"/>
      <c r="BF86" s="232"/>
      <c r="BG86" s="232"/>
      <c r="BH86" s="232"/>
      <c r="BI86" s="232"/>
      <c r="BJ86" s="232"/>
      <c r="BK86" s="232"/>
      <c r="BL86" s="232"/>
      <c r="BM86" s="232"/>
      <c r="BN86" s="232"/>
      <c r="BO86" s="232"/>
      <c r="BP86" s="232"/>
      <c r="BQ86" s="229">
        <v>80</v>
      </c>
      <c r="BR86" s="234"/>
      <c r="BS86" s="856"/>
      <c r="BT86" s="857"/>
      <c r="BU86" s="857"/>
      <c r="BV86" s="857"/>
      <c r="BW86" s="857"/>
      <c r="BX86" s="857"/>
      <c r="BY86" s="857"/>
      <c r="BZ86" s="857"/>
      <c r="CA86" s="857"/>
      <c r="CB86" s="857"/>
      <c r="CC86" s="857"/>
      <c r="CD86" s="857"/>
      <c r="CE86" s="857"/>
      <c r="CF86" s="857"/>
      <c r="CG86" s="862"/>
      <c r="CH86" s="859"/>
      <c r="CI86" s="860"/>
      <c r="CJ86" s="860"/>
      <c r="CK86" s="860"/>
      <c r="CL86" s="861"/>
      <c r="CM86" s="859"/>
      <c r="CN86" s="860"/>
      <c r="CO86" s="860"/>
      <c r="CP86" s="860"/>
      <c r="CQ86" s="861"/>
      <c r="CR86" s="859"/>
      <c r="CS86" s="860"/>
      <c r="CT86" s="860"/>
      <c r="CU86" s="860"/>
      <c r="CV86" s="861"/>
      <c r="CW86" s="859"/>
      <c r="CX86" s="860"/>
      <c r="CY86" s="860"/>
      <c r="CZ86" s="860"/>
      <c r="DA86" s="861"/>
      <c r="DB86" s="859"/>
      <c r="DC86" s="860"/>
      <c r="DD86" s="860"/>
      <c r="DE86" s="860"/>
      <c r="DF86" s="861"/>
      <c r="DG86" s="859"/>
      <c r="DH86" s="860"/>
      <c r="DI86" s="860"/>
      <c r="DJ86" s="860"/>
      <c r="DK86" s="861"/>
      <c r="DL86" s="859"/>
      <c r="DM86" s="860"/>
      <c r="DN86" s="860"/>
      <c r="DO86" s="860"/>
      <c r="DP86" s="861"/>
      <c r="DQ86" s="859"/>
      <c r="DR86" s="860"/>
      <c r="DS86" s="860"/>
      <c r="DT86" s="860"/>
      <c r="DU86" s="861"/>
      <c r="DV86" s="856"/>
      <c r="DW86" s="857"/>
      <c r="DX86" s="857"/>
      <c r="DY86" s="857"/>
      <c r="DZ86" s="858"/>
      <c r="EA86" s="221"/>
    </row>
    <row r="87" spans="1:131" ht="26.25" customHeight="1" x14ac:dyDescent="0.15">
      <c r="A87" s="235">
        <v>20</v>
      </c>
      <c r="B87" s="877"/>
      <c r="C87" s="878"/>
      <c r="D87" s="878"/>
      <c r="E87" s="878"/>
      <c r="F87" s="878"/>
      <c r="G87" s="878"/>
      <c r="H87" s="878"/>
      <c r="I87" s="878"/>
      <c r="J87" s="878"/>
      <c r="K87" s="878"/>
      <c r="L87" s="878"/>
      <c r="M87" s="878"/>
      <c r="N87" s="878"/>
      <c r="O87" s="878"/>
      <c r="P87" s="879"/>
      <c r="Q87" s="880"/>
      <c r="R87" s="881"/>
      <c r="S87" s="881"/>
      <c r="T87" s="881"/>
      <c r="U87" s="881"/>
      <c r="V87" s="881"/>
      <c r="W87" s="881"/>
      <c r="X87" s="881"/>
      <c r="Y87" s="881"/>
      <c r="Z87" s="881"/>
      <c r="AA87" s="881"/>
      <c r="AB87" s="881"/>
      <c r="AC87" s="881"/>
      <c r="AD87" s="881"/>
      <c r="AE87" s="881"/>
      <c r="AF87" s="881"/>
      <c r="AG87" s="881"/>
      <c r="AH87" s="881"/>
      <c r="AI87" s="881"/>
      <c r="AJ87" s="881"/>
      <c r="AK87" s="881"/>
      <c r="AL87" s="881"/>
      <c r="AM87" s="881"/>
      <c r="AN87" s="881"/>
      <c r="AO87" s="881"/>
      <c r="AP87" s="881"/>
      <c r="AQ87" s="881"/>
      <c r="AR87" s="881"/>
      <c r="AS87" s="881"/>
      <c r="AT87" s="881"/>
      <c r="AU87" s="881"/>
      <c r="AV87" s="881"/>
      <c r="AW87" s="881"/>
      <c r="AX87" s="881"/>
      <c r="AY87" s="881"/>
      <c r="AZ87" s="882"/>
      <c r="BA87" s="882"/>
      <c r="BB87" s="882"/>
      <c r="BC87" s="882"/>
      <c r="BD87" s="883"/>
      <c r="BE87" s="232"/>
      <c r="BF87" s="232"/>
      <c r="BG87" s="232"/>
      <c r="BH87" s="232"/>
      <c r="BI87" s="232"/>
      <c r="BJ87" s="232"/>
      <c r="BK87" s="232"/>
      <c r="BL87" s="232"/>
      <c r="BM87" s="232"/>
      <c r="BN87" s="232"/>
      <c r="BO87" s="232"/>
      <c r="BP87" s="232"/>
      <c r="BQ87" s="229">
        <v>81</v>
      </c>
      <c r="BR87" s="234"/>
      <c r="BS87" s="856"/>
      <c r="BT87" s="857"/>
      <c r="BU87" s="857"/>
      <c r="BV87" s="857"/>
      <c r="BW87" s="857"/>
      <c r="BX87" s="857"/>
      <c r="BY87" s="857"/>
      <c r="BZ87" s="857"/>
      <c r="CA87" s="857"/>
      <c r="CB87" s="857"/>
      <c r="CC87" s="857"/>
      <c r="CD87" s="857"/>
      <c r="CE87" s="857"/>
      <c r="CF87" s="857"/>
      <c r="CG87" s="862"/>
      <c r="CH87" s="859"/>
      <c r="CI87" s="860"/>
      <c r="CJ87" s="860"/>
      <c r="CK87" s="860"/>
      <c r="CL87" s="861"/>
      <c r="CM87" s="859"/>
      <c r="CN87" s="860"/>
      <c r="CO87" s="860"/>
      <c r="CP87" s="860"/>
      <c r="CQ87" s="861"/>
      <c r="CR87" s="859"/>
      <c r="CS87" s="860"/>
      <c r="CT87" s="860"/>
      <c r="CU87" s="860"/>
      <c r="CV87" s="861"/>
      <c r="CW87" s="859"/>
      <c r="CX87" s="860"/>
      <c r="CY87" s="860"/>
      <c r="CZ87" s="860"/>
      <c r="DA87" s="861"/>
      <c r="DB87" s="859"/>
      <c r="DC87" s="860"/>
      <c r="DD87" s="860"/>
      <c r="DE87" s="860"/>
      <c r="DF87" s="861"/>
      <c r="DG87" s="859"/>
      <c r="DH87" s="860"/>
      <c r="DI87" s="860"/>
      <c r="DJ87" s="860"/>
      <c r="DK87" s="861"/>
      <c r="DL87" s="859"/>
      <c r="DM87" s="860"/>
      <c r="DN87" s="860"/>
      <c r="DO87" s="860"/>
      <c r="DP87" s="861"/>
      <c r="DQ87" s="859"/>
      <c r="DR87" s="860"/>
      <c r="DS87" s="860"/>
      <c r="DT87" s="860"/>
      <c r="DU87" s="861"/>
      <c r="DV87" s="856"/>
      <c r="DW87" s="857"/>
      <c r="DX87" s="857"/>
      <c r="DY87" s="857"/>
      <c r="DZ87" s="858"/>
      <c r="EA87" s="221"/>
    </row>
    <row r="88" spans="1:131" ht="26.25" customHeight="1" thickBot="1" x14ac:dyDescent="0.2">
      <c r="A88" s="231" t="s">
        <v>387</v>
      </c>
      <c r="B88" s="786" t="s">
        <v>419</v>
      </c>
      <c r="C88" s="787"/>
      <c r="D88" s="787"/>
      <c r="E88" s="787"/>
      <c r="F88" s="787"/>
      <c r="G88" s="787"/>
      <c r="H88" s="787"/>
      <c r="I88" s="787"/>
      <c r="J88" s="787"/>
      <c r="K88" s="787"/>
      <c r="L88" s="787"/>
      <c r="M88" s="787"/>
      <c r="N88" s="787"/>
      <c r="O88" s="787"/>
      <c r="P88" s="788"/>
      <c r="Q88" s="837"/>
      <c r="R88" s="838"/>
      <c r="S88" s="838"/>
      <c r="T88" s="838"/>
      <c r="U88" s="838"/>
      <c r="V88" s="838"/>
      <c r="W88" s="838"/>
      <c r="X88" s="838"/>
      <c r="Y88" s="838"/>
      <c r="Z88" s="838"/>
      <c r="AA88" s="838"/>
      <c r="AB88" s="838"/>
      <c r="AC88" s="838"/>
      <c r="AD88" s="838"/>
      <c r="AE88" s="838"/>
      <c r="AF88" s="841"/>
      <c r="AG88" s="841"/>
      <c r="AH88" s="841"/>
      <c r="AI88" s="841"/>
      <c r="AJ88" s="841"/>
      <c r="AK88" s="838"/>
      <c r="AL88" s="838"/>
      <c r="AM88" s="838"/>
      <c r="AN88" s="838"/>
      <c r="AO88" s="838"/>
      <c r="AP88" s="841"/>
      <c r="AQ88" s="841"/>
      <c r="AR88" s="841"/>
      <c r="AS88" s="841"/>
      <c r="AT88" s="841"/>
      <c r="AU88" s="841"/>
      <c r="AV88" s="841"/>
      <c r="AW88" s="841"/>
      <c r="AX88" s="841"/>
      <c r="AY88" s="841"/>
      <c r="AZ88" s="846"/>
      <c r="BA88" s="846"/>
      <c r="BB88" s="846"/>
      <c r="BC88" s="846"/>
      <c r="BD88" s="847"/>
      <c r="BE88" s="232"/>
      <c r="BF88" s="232"/>
      <c r="BG88" s="232"/>
      <c r="BH88" s="232"/>
      <c r="BI88" s="232"/>
      <c r="BJ88" s="232"/>
      <c r="BK88" s="232"/>
      <c r="BL88" s="232"/>
      <c r="BM88" s="232"/>
      <c r="BN88" s="232"/>
      <c r="BO88" s="232"/>
      <c r="BP88" s="232"/>
      <c r="BQ88" s="229">
        <v>82</v>
      </c>
      <c r="BR88" s="234"/>
      <c r="BS88" s="856"/>
      <c r="BT88" s="857"/>
      <c r="BU88" s="857"/>
      <c r="BV88" s="857"/>
      <c r="BW88" s="857"/>
      <c r="BX88" s="857"/>
      <c r="BY88" s="857"/>
      <c r="BZ88" s="857"/>
      <c r="CA88" s="857"/>
      <c r="CB88" s="857"/>
      <c r="CC88" s="857"/>
      <c r="CD88" s="857"/>
      <c r="CE88" s="857"/>
      <c r="CF88" s="857"/>
      <c r="CG88" s="862"/>
      <c r="CH88" s="859"/>
      <c r="CI88" s="860"/>
      <c r="CJ88" s="860"/>
      <c r="CK88" s="860"/>
      <c r="CL88" s="861"/>
      <c r="CM88" s="859"/>
      <c r="CN88" s="860"/>
      <c r="CO88" s="860"/>
      <c r="CP88" s="860"/>
      <c r="CQ88" s="861"/>
      <c r="CR88" s="859"/>
      <c r="CS88" s="860"/>
      <c r="CT88" s="860"/>
      <c r="CU88" s="860"/>
      <c r="CV88" s="861"/>
      <c r="CW88" s="859"/>
      <c r="CX88" s="860"/>
      <c r="CY88" s="860"/>
      <c r="CZ88" s="860"/>
      <c r="DA88" s="861"/>
      <c r="DB88" s="859"/>
      <c r="DC88" s="860"/>
      <c r="DD88" s="860"/>
      <c r="DE88" s="860"/>
      <c r="DF88" s="861"/>
      <c r="DG88" s="859"/>
      <c r="DH88" s="860"/>
      <c r="DI88" s="860"/>
      <c r="DJ88" s="860"/>
      <c r="DK88" s="861"/>
      <c r="DL88" s="859"/>
      <c r="DM88" s="860"/>
      <c r="DN88" s="860"/>
      <c r="DO88" s="860"/>
      <c r="DP88" s="861"/>
      <c r="DQ88" s="859"/>
      <c r="DR88" s="860"/>
      <c r="DS88" s="860"/>
      <c r="DT88" s="860"/>
      <c r="DU88" s="861"/>
      <c r="DV88" s="856"/>
      <c r="DW88" s="857"/>
      <c r="DX88" s="857"/>
      <c r="DY88" s="857"/>
      <c r="DZ88" s="858"/>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6"/>
      <c r="BT89" s="857"/>
      <c r="BU89" s="857"/>
      <c r="BV89" s="857"/>
      <c r="BW89" s="857"/>
      <c r="BX89" s="857"/>
      <c r="BY89" s="857"/>
      <c r="BZ89" s="857"/>
      <c r="CA89" s="857"/>
      <c r="CB89" s="857"/>
      <c r="CC89" s="857"/>
      <c r="CD89" s="857"/>
      <c r="CE89" s="857"/>
      <c r="CF89" s="857"/>
      <c r="CG89" s="862"/>
      <c r="CH89" s="859"/>
      <c r="CI89" s="860"/>
      <c r="CJ89" s="860"/>
      <c r="CK89" s="860"/>
      <c r="CL89" s="861"/>
      <c r="CM89" s="859"/>
      <c r="CN89" s="860"/>
      <c r="CO89" s="860"/>
      <c r="CP89" s="860"/>
      <c r="CQ89" s="861"/>
      <c r="CR89" s="859"/>
      <c r="CS89" s="860"/>
      <c r="CT89" s="860"/>
      <c r="CU89" s="860"/>
      <c r="CV89" s="861"/>
      <c r="CW89" s="859"/>
      <c r="CX89" s="860"/>
      <c r="CY89" s="860"/>
      <c r="CZ89" s="860"/>
      <c r="DA89" s="861"/>
      <c r="DB89" s="859"/>
      <c r="DC89" s="860"/>
      <c r="DD89" s="860"/>
      <c r="DE89" s="860"/>
      <c r="DF89" s="861"/>
      <c r="DG89" s="859"/>
      <c r="DH89" s="860"/>
      <c r="DI89" s="860"/>
      <c r="DJ89" s="860"/>
      <c r="DK89" s="861"/>
      <c r="DL89" s="859"/>
      <c r="DM89" s="860"/>
      <c r="DN89" s="860"/>
      <c r="DO89" s="860"/>
      <c r="DP89" s="861"/>
      <c r="DQ89" s="859"/>
      <c r="DR89" s="860"/>
      <c r="DS89" s="860"/>
      <c r="DT89" s="860"/>
      <c r="DU89" s="861"/>
      <c r="DV89" s="856"/>
      <c r="DW89" s="857"/>
      <c r="DX89" s="857"/>
      <c r="DY89" s="857"/>
      <c r="DZ89" s="858"/>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6"/>
      <c r="BT90" s="857"/>
      <c r="BU90" s="857"/>
      <c r="BV90" s="857"/>
      <c r="BW90" s="857"/>
      <c r="BX90" s="857"/>
      <c r="BY90" s="857"/>
      <c r="BZ90" s="857"/>
      <c r="CA90" s="857"/>
      <c r="CB90" s="857"/>
      <c r="CC90" s="857"/>
      <c r="CD90" s="857"/>
      <c r="CE90" s="857"/>
      <c r="CF90" s="857"/>
      <c r="CG90" s="862"/>
      <c r="CH90" s="859"/>
      <c r="CI90" s="860"/>
      <c r="CJ90" s="860"/>
      <c r="CK90" s="860"/>
      <c r="CL90" s="861"/>
      <c r="CM90" s="859"/>
      <c r="CN90" s="860"/>
      <c r="CO90" s="860"/>
      <c r="CP90" s="860"/>
      <c r="CQ90" s="861"/>
      <c r="CR90" s="859"/>
      <c r="CS90" s="860"/>
      <c r="CT90" s="860"/>
      <c r="CU90" s="860"/>
      <c r="CV90" s="861"/>
      <c r="CW90" s="859"/>
      <c r="CX90" s="860"/>
      <c r="CY90" s="860"/>
      <c r="CZ90" s="860"/>
      <c r="DA90" s="861"/>
      <c r="DB90" s="859"/>
      <c r="DC90" s="860"/>
      <c r="DD90" s="860"/>
      <c r="DE90" s="860"/>
      <c r="DF90" s="861"/>
      <c r="DG90" s="859"/>
      <c r="DH90" s="860"/>
      <c r="DI90" s="860"/>
      <c r="DJ90" s="860"/>
      <c r="DK90" s="861"/>
      <c r="DL90" s="859"/>
      <c r="DM90" s="860"/>
      <c r="DN90" s="860"/>
      <c r="DO90" s="860"/>
      <c r="DP90" s="861"/>
      <c r="DQ90" s="859"/>
      <c r="DR90" s="860"/>
      <c r="DS90" s="860"/>
      <c r="DT90" s="860"/>
      <c r="DU90" s="861"/>
      <c r="DV90" s="856"/>
      <c r="DW90" s="857"/>
      <c r="DX90" s="857"/>
      <c r="DY90" s="857"/>
      <c r="DZ90" s="858"/>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6"/>
      <c r="BT91" s="857"/>
      <c r="BU91" s="857"/>
      <c r="BV91" s="857"/>
      <c r="BW91" s="857"/>
      <c r="BX91" s="857"/>
      <c r="BY91" s="857"/>
      <c r="BZ91" s="857"/>
      <c r="CA91" s="857"/>
      <c r="CB91" s="857"/>
      <c r="CC91" s="857"/>
      <c r="CD91" s="857"/>
      <c r="CE91" s="857"/>
      <c r="CF91" s="857"/>
      <c r="CG91" s="862"/>
      <c r="CH91" s="859"/>
      <c r="CI91" s="860"/>
      <c r="CJ91" s="860"/>
      <c r="CK91" s="860"/>
      <c r="CL91" s="861"/>
      <c r="CM91" s="859"/>
      <c r="CN91" s="860"/>
      <c r="CO91" s="860"/>
      <c r="CP91" s="860"/>
      <c r="CQ91" s="861"/>
      <c r="CR91" s="859"/>
      <c r="CS91" s="860"/>
      <c r="CT91" s="860"/>
      <c r="CU91" s="860"/>
      <c r="CV91" s="861"/>
      <c r="CW91" s="859"/>
      <c r="CX91" s="860"/>
      <c r="CY91" s="860"/>
      <c r="CZ91" s="860"/>
      <c r="DA91" s="861"/>
      <c r="DB91" s="859"/>
      <c r="DC91" s="860"/>
      <c r="DD91" s="860"/>
      <c r="DE91" s="860"/>
      <c r="DF91" s="861"/>
      <c r="DG91" s="859"/>
      <c r="DH91" s="860"/>
      <c r="DI91" s="860"/>
      <c r="DJ91" s="860"/>
      <c r="DK91" s="861"/>
      <c r="DL91" s="859"/>
      <c r="DM91" s="860"/>
      <c r="DN91" s="860"/>
      <c r="DO91" s="860"/>
      <c r="DP91" s="861"/>
      <c r="DQ91" s="859"/>
      <c r="DR91" s="860"/>
      <c r="DS91" s="860"/>
      <c r="DT91" s="860"/>
      <c r="DU91" s="861"/>
      <c r="DV91" s="856"/>
      <c r="DW91" s="857"/>
      <c r="DX91" s="857"/>
      <c r="DY91" s="857"/>
      <c r="DZ91" s="858"/>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6"/>
      <c r="BT92" s="857"/>
      <c r="BU92" s="857"/>
      <c r="BV92" s="857"/>
      <c r="BW92" s="857"/>
      <c r="BX92" s="857"/>
      <c r="BY92" s="857"/>
      <c r="BZ92" s="857"/>
      <c r="CA92" s="857"/>
      <c r="CB92" s="857"/>
      <c r="CC92" s="857"/>
      <c r="CD92" s="857"/>
      <c r="CE92" s="857"/>
      <c r="CF92" s="857"/>
      <c r="CG92" s="862"/>
      <c r="CH92" s="859"/>
      <c r="CI92" s="860"/>
      <c r="CJ92" s="860"/>
      <c r="CK92" s="860"/>
      <c r="CL92" s="861"/>
      <c r="CM92" s="859"/>
      <c r="CN92" s="860"/>
      <c r="CO92" s="860"/>
      <c r="CP92" s="860"/>
      <c r="CQ92" s="861"/>
      <c r="CR92" s="859"/>
      <c r="CS92" s="860"/>
      <c r="CT92" s="860"/>
      <c r="CU92" s="860"/>
      <c r="CV92" s="861"/>
      <c r="CW92" s="859"/>
      <c r="CX92" s="860"/>
      <c r="CY92" s="860"/>
      <c r="CZ92" s="860"/>
      <c r="DA92" s="861"/>
      <c r="DB92" s="859"/>
      <c r="DC92" s="860"/>
      <c r="DD92" s="860"/>
      <c r="DE92" s="860"/>
      <c r="DF92" s="861"/>
      <c r="DG92" s="859"/>
      <c r="DH92" s="860"/>
      <c r="DI92" s="860"/>
      <c r="DJ92" s="860"/>
      <c r="DK92" s="861"/>
      <c r="DL92" s="859"/>
      <c r="DM92" s="860"/>
      <c r="DN92" s="860"/>
      <c r="DO92" s="860"/>
      <c r="DP92" s="861"/>
      <c r="DQ92" s="859"/>
      <c r="DR92" s="860"/>
      <c r="DS92" s="860"/>
      <c r="DT92" s="860"/>
      <c r="DU92" s="861"/>
      <c r="DV92" s="856"/>
      <c r="DW92" s="857"/>
      <c r="DX92" s="857"/>
      <c r="DY92" s="857"/>
      <c r="DZ92" s="858"/>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6"/>
      <c r="BT93" s="857"/>
      <c r="BU93" s="857"/>
      <c r="BV93" s="857"/>
      <c r="BW93" s="857"/>
      <c r="BX93" s="857"/>
      <c r="BY93" s="857"/>
      <c r="BZ93" s="857"/>
      <c r="CA93" s="857"/>
      <c r="CB93" s="857"/>
      <c r="CC93" s="857"/>
      <c r="CD93" s="857"/>
      <c r="CE93" s="857"/>
      <c r="CF93" s="857"/>
      <c r="CG93" s="862"/>
      <c r="CH93" s="859"/>
      <c r="CI93" s="860"/>
      <c r="CJ93" s="860"/>
      <c r="CK93" s="860"/>
      <c r="CL93" s="861"/>
      <c r="CM93" s="859"/>
      <c r="CN93" s="860"/>
      <c r="CO93" s="860"/>
      <c r="CP93" s="860"/>
      <c r="CQ93" s="861"/>
      <c r="CR93" s="859"/>
      <c r="CS93" s="860"/>
      <c r="CT93" s="860"/>
      <c r="CU93" s="860"/>
      <c r="CV93" s="861"/>
      <c r="CW93" s="859"/>
      <c r="CX93" s="860"/>
      <c r="CY93" s="860"/>
      <c r="CZ93" s="860"/>
      <c r="DA93" s="861"/>
      <c r="DB93" s="859"/>
      <c r="DC93" s="860"/>
      <c r="DD93" s="860"/>
      <c r="DE93" s="860"/>
      <c r="DF93" s="861"/>
      <c r="DG93" s="859"/>
      <c r="DH93" s="860"/>
      <c r="DI93" s="860"/>
      <c r="DJ93" s="860"/>
      <c r="DK93" s="861"/>
      <c r="DL93" s="859"/>
      <c r="DM93" s="860"/>
      <c r="DN93" s="860"/>
      <c r="DO93" s="860"/>
      <c r="DP93" s="861"/>
      <c r="DQ93" s="859"/>
      <c r="DR93" s="860"/>
      <c r="DS93" s="860"/>
      <c r="DT93" s="860"/>
      <c r="DU93" s="861"/>
      <c r="DV93" s="856"/>
      <c r="DW93" s="857"/>
      <c r="DX93" s="857"/>
      <c r="DY93" s="857"/>
      <c r="DZ93" s="858"/>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6"/>
      <c r="BT94" s="857"/>
      <c r="BU94" s="857"/>
      <c r="BV94" s="857"/>
      <c r="BW94" s="857"/>
      <c r="BX94" s="857"/>
      <c r="BY94" s="857"/>
      <c r="BZ94" s="857"/>
      <c r="CA94" s="857"/>
      <c r="CB94" s="857"/>
      <c r="CC94" s="857"/>
      <c r="CD94" s="857"/>
      <c r="CE94" s="857"/>
      <c r="CF94" s="857"/>
      <c r="CG94" s="862"/>
      <c r="CH94" s="859"/>
      <c r="CI94" s="860"/>
      <c r="CJ94" s="860"/>
      <c r="CK94" s="860"/>
      <c r="CL94" s="861"/>
      <c r="CM94" s="859"/>
      <c r="CN94" s="860"/>
      <c r="CO94" s="860"/>
      <c r="CP94" s="860"/>
      <c r="CQ94" s="861"/>
      <c r="CR94" s="859"/>
      <c r="CS94" s="860"/>
      <c r="CT94" s="860"/>
      <c r="CU94" s="860"/>
      <c r="CV94" s="861"/>
      <c r="CW94" s="859"/>
      <c r="CX94" s="860"/>
      <c r="CY94" s="860"/>
      <c r="CZ94" s="860"/>
      <c r="DA94" s="861"/>
      <c r="DB94" s="859"/>
      <c r="DC94" s="860"/>
      <c r="DD94" s="860"/>
      <c r="DE94" s="860"/>
      <c r="DF94" s="861"/>
      <c r="DG94" s="859"/>
      <c r="DH94" s="860"/>
      <c r="DI94" s="860"/>
      <c r="DJ94" s="860"/>
      <c r="DK94" s="861"/>
      <c r="DL94" s="859"/>
      <c r="DM94" s="860"/>
      <c r="DN94" s="860"/>
      <c r="DO94" s="860"/>
      <c r="DP94" s="861"/>
      <c r="DQ94" s="859"/>
      <c r="DR94" s="860"/>
      <c r="DS94" s="860"/>
      <c r="DT94" s="860"/>
      <c r="DU94" s="861"/>
      <c r="DV94" s="856"/>
      <c r="DW94" s="857"/>
      <c r="DX94" s="857"/>
      <c r="DY94" s="857"/>
      <c r="DZ94" s="858"/>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6"/>
      <c r="BT95" s="857"/>
      <c r="BU95" s="857"/>
      <c r="BV95" s="857"/>
      <c r="BW95" s="857"/>
      <c r="BX95" s="857"/>
      <c r="BY95" s="857"/>
      <c r="BZ95" s="857"/>
      <c r="CA95" s="857"/>
      <c r="CB95" s="857"/>
      <c r="CC95" s="857"/>
      <c r="CD95" s="857"/>
      <c r="CE95" s="857"/>
      <c r="CF95" s="857"/>
      <c r="CG95" s="862"/>
      <c r="CH95" s="859"/>
      <c r="CI95" s="860"/>
      <c r="CJ95" s="860"/>
      <c r="CK95" s="860"/>
      <c r="CL95" s="861"/>
      <c r="CM95" s="859"/>
      <c r="CN95" s="860"/>
      <c r="CO95" s="860"/>
      <c r="CP95" s="860"/>
      <c r="CQ95" s="861"/>
      <c r="CR95" s="859"/>
      <c r="CS95" s="860"/>
      <c r="CT95" s="860"/>
      <c r="CU95" s="860"/>
      <c r="CV95" s="861"/>
      <c r="CW95" s="859"/>
      <c r="CX95" s="860"/>
      <c r="CY95" s="860"/>
      <c r="CZ95" s="860"/>
      <c r="DA95" s="861"/>
      <c r="DB95" s="859"/>
      <c r="DC95" s="860"/>
      <c r="DD95" s="860"/>
      <c r="DE95" s="860"/>
      <c r="DF95" s="861"/>
      <c r="DG95" s="859"/>
      <c r="DH95" s="860"/>
      <c r="DI95" s="860"/>
      <c r="DJ95" s="860"/>
      <c r="DK95" s="861"/>
      <c r="DL95" s="859"/>
      <c r="DM95" s="860"/>
      <c r="DN95" s="860"/>
      <c r="DO95" s="860"/>
      <c r="DP95" s="861"/>
      <c r="DQ95" s="859"/>
      <c r="DR95" s="860"/>
      <c r="DS95" s="860"/>
      <c r="DT95" s="860"/>
      <c r="DU95" s="861"/>
      <c r="DV95" s="856"/>
      <c r="DW95" s="857"/>
      <c r="DX95" s="857"/>
      <c r="DY95" s="857"/>
      <c r="DZ95" s="858"/>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6"/>
      <c r="BT96" s="857"/>
      <c r="BU96" s="857"/>
      <c r="BV96" s="857"/>
      <c r="BW96" s="857"/>
      <c r="BX96" s="857"/>
      <c r="BY96" s="857"/>
      <c r="BZ96" s="857"/>
      <c r="CA96" s="857"/>
      <c r="CB96" s="857"/>
      <c r="CC96" s="857"/>
      <c r="CD96" s="857"/>
      <c r="CE96" s="857"/>
      <c r="CF96" s="857"/>
      <c r="CG96" s="862"/>
      <c r="CH96" s="859"/>
      <c r="CI96" s="860"/>
      <c r="CJ96" s="860"/>
      <c r="CK96" s="860"/>
      <c r="CL96" s="861"/>
      <c r="CM96" s="859"/>
      <c r="CN96" s="860"/>
      <c r="CO96" s="860"/>
      <c r="CP96" s="860"/>
      <c r="CQ96" s="861"/>
      <c r="CR96" s="859"/>
      <c r="CS96" s="860"/>
      <c r="CT96" s="860"/>
      <c r="CU96" s="860"/>
      <c r="CV96" s="861"/>
      <c r="CW96" s="859"/>
      <c r="CX96" s="860"/>
      <c r="CY96" s="860"/>
      <c r="CZ96" s="860"/>
      <c r="DA96" s="861"/>
      <c r="DB96" s="859"/>
      <c r="DC96" s="860"/>
      <c r="DD96" s="860"/>
      <c r="DE96" s="860"/>
      <c r="DF96" s="861"/>
      <c r="DG96" s="859"/>
      <c r="DH96" s="860"/>
      <c r="DI96" s="860"/>
      <c r="DJ96" s="860"/>
      <c r="DK96" s="861"/>
      <c r="DL96" s="859"/>
      <c r="DM96" s="860"/>
      <c r="DN96" s="860"/>
      <c r="DO96" s="860"/>
      <c r="DP96" s="861"/>
      <c r="DQ96" s="859"/>
      <c r="DR96" s="860"/>
      <c r="DS96" s="860"/>
      <c r="DT96" s="860"/>
      <c r="DU96" s="861"/>
      <c r="DV96" s="856"/>
      <c r="DW96" s="857"/>
      <c r="DX96" s="857"/>
      <c r="DY96" s="857"/>
      <c r="DZ96" s="858"/>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6"/>
      <c r="BT97" s="857"/>
      <c r="BU97" s="857"/>
      <c r="BV97" s="857"/>
      <c r="BW97" s="857"/>
      <c r="BX97" s="857"/>
      <c r="BY97" s="857"/>
      <c r="BZ97" s="857"/>
      <c r="CA97" s="857"/>
      <c r="CB97" s="857"/>
      <c r="CC97" s="857"/>
      <c r="CD97" s="857"/>
      <c r="CE97" s="857"/>
      <c r="CF97" s="857"/>
      <c r="CG97" s="862"/>
      <c r="CH97" s="859"/>
      <c r="CI97" s="860"/>
      <c r="CJ97" s="860"/>
      <c r="CK97" s="860"/>
      <c r="CL97" s="861"/>
      <c r="CM97" s="859"/>
      <c r="CN97" s="860"/>
      <c r="CO97" s="860"/>
      <c r="CP97" s="860"/>
      <c r="CQ97" s="861"/>
      <c r="CR97" s="859"/>
      <c r="CS97" s="860"/>
      <c r="CT97" s="860"/>
      <c r="CU97" s="860"/>
      <c r="CV97" s="861"/>
      <c r="CW97" s="859"/>
      <c r="CX97" s="860"/>
      <c r="CY97" s="860"/>
      <c r="CZ97" s="860"/>
      <c r="DA97" s="861"/>
      <c r="DB97" s="859"/>
      <c r="DC97" s="860"/>
      <c r="DD97" s="860"/>
      <c r="DE97" s="860"/>
      <c r="DF97" s="861"/>
      <c r="DG97" s="859"/>
      <c r="DH97" s="860"/>
      <c r="DI97" s="860"/>
      <c r="DJ97" s="860"/>
      <c r="DK97" s="861"/>
      <c r="DL97" s="859"/>
      <c r="DM97" s="860"/>
      <c r="DN97" s="860"/>
      <c r="DO97" s="860"/>
      <c r="DP97" s="861"/>
      <c r="DQ97" s="859"/>
      <c r="DR97" s="860"/>
      <c r="DS97" s="860"/>
      <c r="DT97" s="860"/>
      <c r="DU97" s="861"/>
      <c r="DV97" s="856"/>
      <c r="DW97" s="857"/>
      <c r="DX97" s="857"/>
      <c r="DY97" s="857"/>
      <c r="DZ97" s="858"/>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6"/>
      <c r="BT98" s="857"/>
      <c r="BU98" s="857"/>
      <c r="BV98" s="857"/>
      <c r="BW98" s="857"/>
      <c r="BX98" s="857"/>
      <c r="BY98" s="857"/>
      <c r="BZ98" s="857"/>
      <c r="CA98" s="857"/>
      <c r="CB98" s="857"/>
      <c r="CC98" s="857"/>
      <c r="CD98" s="857"/>
      <c r="CE98" s="857"/>
      <c r="CF98" s="857"/>
      <c r="CG98" s="862"/>
      <c r="CH98" s="859"/>
      <c r="CI98" s="860"/>
      <c r="CJ98" s="860"/>
      <c r="CK98" s="860"/>
      <c r="CL98" s="861"/>
      <c r="CM98" s="859"/>
      <c r="CN98" s="860"/>
      <c r="CO98" s="860"/>
      <c r="CP98" s="860"/>
      <c r="CQ98" s="861"/>
      <c r="CR98" s="859"/>
      <c r="CS98" s="860"/>
      <c r="CT98" s="860"/>
      <c r="CU98" s="860"/>
      <c r="CV98" s="861"/>
      <c r="CW98" s="859"/>
      <c r="CX98" s="860"/>
      <c r="CY98" s="860"/>
      <c r="CZ98" s="860"/>
      <c r="DA98" s="861"/>
      <c r="DB98" s="859"/>
      <c r="DC98" s="860"/>
      <c r="DD98" s="860"/>
      <c r="DE98" s="860"/>
      <c r="DF98" s="861"/>
      <c r="DG98" s="859"/>
      <c r="DH98" s="860"/>
      <c r="DI98" s="860"/>
      <c r="DJ98" s="860"/>
      <c r="DK98" s="861"/>
      <c r="DL98" s="859"/>
      <c r="DM98" s="860"/>
      <c r="DN98" s="860"/>
      <c r="DO98" s="860"/>
      <c r="DP98" s="861"/>
      <c r="DQ98" s="859"/>
      <c r="DR98" s="860"/>
      <c r="DS98" s="860"/>
      <c r="DT98" s="860"/>
      <c r="DU98" s="861"/>
      <c r="DV98" s="856"/>
      <c r="DW98" s="857"/>
      <c r="DX98" s="857"/>
      <c r="DY98" s="857"/>
      <c r="DZ98" s="858"/>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6"/>
      <c r="BT99" s="857"/>
      <c r="BU99" s="857"/>
      <c r="BV99" s="857"/>
      <c r="BW99" s="857"/>
      <c r="BX99" s="857"/>
      <c r="BY99" s="857"/>
      <c r="BZ99" s="857"/>
      <c r="CA99" s="857"/>
      <c r="CB99" s="857"/>
      <c r="CC99" s="857"/>
      <c r="CD99" s="857"/>
      <c r="CE99" s="857"/>
      <c r="CF99" s="857"/>
      <c r="CG99" s="862"/>
      <c r="CH99" s="859"/>
      <c r="CI99" s="860"/>
      <c r="CJ99" s="860"/>
      <c r="CK99" s="860"/>
      <c r="CL99" s="861"/>
      <c r="CM99" s="859"/>
      <c r="CN99" s="860"/>
      <c r="CO99" s="860"/>
      <c r="CP99" s="860"/>
      <c r="CQ99" s="861"/>
      <c r="CR99" s="859"/>
      <c r="CS99" s="860"/>
      <c r="CT99" s="860"/>
      <c r="CU99" s="860"/>
      <c r="CV99" s="861"/>
      <c r="CW99" s="859"/>
      <c r="CX99" s="860"/>
      <c r="CY99" s="860"/>
      <c r="CZ99" s="860"/>
      <c r="DA99" s="861"/>
      <c r="DB99" s="859"/>
      <c r="DC99" s="860"/>
      <c r="DD99" s="860"/>
      <c r="DE99" s="860"/>
      <c r="DF99" s="861"/>
      <c r="DG99" s="859"/>
      <c r="DH99" s="860"/>
      <c r="DI99" s="860"/>
      <c r="DJ99" s="860"/>
      <c r="DK99" s="861"/>
      <c r="DL99" s="859"/>
      <c r="DM99" s="860"/>
      <c r="DN99" s="860"/>
      <c r="DO99" s="860"/>
      <c r="DP99" s="861"/>
      <c r="DQ99" s="859"/>
      <c r="DR99" s="860"/>
      <c r="DS99" s="860"/>
      <c r="DT99" s="860"/>
      <c r="DU99" s="861"/>
      <c r="DV99" s="856"/>
      <c r="DW99" s="857"/>
      <c r="DX99" s="857"/>
      <c r="DY99" s="857"/>
      <c r="DZ99" s="858"/>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6"/>
      <c r="BT100" s="857"/>
      <c r="BU100" s="857"/>
      <c r="BV100" s="857"/>
      <c r="BW100" s="857"/>
      <c r="BX100" s="857"/>
      <c r="BY100" s="857"/>
      <c r="BZ100" s="857"/>
      <c r="CA100" s="857"/>
      <c r="CB100" s="857"/>
      <c r="CC100" s="857"/>
      <c r="CD100" s="857"/>
      <c r="CE100" s="857"/>
      <c r="CF100" s="857"/>
      <c r="CG100" s="862"/>
      <c r="CH100" s="859"/>
      <c r="CI100" s="860"/>
      <c r="CJ100" s="860"/>
      <c r="CK100" s="860"/>
      <c r="CL100" s="861"/>
      <c r="CM100" s="859"/>
      <c r="CN100" s="860"/>
      <c r="CO100" s="860"/>
      <c r="CP100" s="860"/>
      <c r="CQ100" s="861"/>
      <c r="CR100" s="859"/>
      <c r="CS100" s="860"/>
      <c r="CT100" s="860"/>
      <c r="CU100" s="860"/>
      <c r="CV100" s="861"/>
      <c r="CW100" s="859"/>
      <c r="CX100" s="860"/>
      <c r="CY100" s="860"/>
      <c r="CZ100" s="860"/>
      <c r="DA100" s="861"/>
      <c r="DB100" s="859"/>
      <c r="DC100" s="860"/>
      <c r="DD100" s="860"/>
      <c r="DE100" s="860"/>
      <c r="DF100" s="861"/>
      <c r="DG100" s="859"/>
      <c r="DH100" s="860"/>
      <c r="DI100" s="860"/>
      <c r="DJ100" s="860"/>
      <c r="DK100" s="861"/>
      <c r="DL100" s="859"/>
      <c r="DM100" s="860"/>
      <c r="DN100" s="860"/>
      <c r="DO100" s="860"/>
      <c r="DP100" s="861"/>
      <c r="DQ100" s="859"/>
      <c r="DR100" s="860"/>
      <c r="DS100" s="860"/>
      <c r="DT100" s="860"/>
      <c r="DU100" s="861"/>
      <c r="DV100" s="856"/>
      <c r="DW100" s="857"/>
      <c r="DX100" s="857"/>
      <c r="DY100" s="857"/>
      <c r="DZ100" s="858"/>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6"/>
      <c r="BT101" s="857"/>
      <c r="BU101" s="857"/>
      <c r="BV101" s="857"/>
      <c r="BW101" s="857"/>
      <c r="BX101" s="857"/>
      <c r="BY101" s="857"/>
      <c r="BZ101" s="857"/>
      <c r="CA101" s="857"/>
      <c r="CB101" s="857"/>
      <c r="CC101" s="857"/>
      <c r="CD101" s="857"/>
      <c r="CE101" s="857"/>
      <c r="CF101" s="857"/>
      <c r="CG101" s="862"/>
      <c r="CH101" s="859"/>
      <c r="CI101" s="860"/>
      <c r="CJ101" s="860"/>
      <c r="CK101" s="860"/>
      <c r="CL101" s="861"/>
      <c r="CM101" s="859"/>
      <c r="CN101" s="860"/>
      <c r="CO101" s="860"/>
      <c r="CP101" s="860"/>
      <c r="CQ101" s="861"/>
      <c r="CR101" s="859"/>
      <c r="CS101" s="860"/>
      <c r="CT101" s="860"/>
      <c r="CU101" s="860"/>
      <c r="CV101" s="861"/>
      <c r="CW101" s="859"/>
      <c r="CX101" s="860"/>
      <c r="CY101" s="860"/>
      <c r="CZ101" s="860"/>
      <c r="DA101" s="861"/>
      <c r="DB101" s="859"/>
      <c r="DC101" s="860"/>
      <c r="DD101" s="860"/>
      <c r="DE101" s="860"/>
      <c r="DF101" s="861"/>
      <c r="DG101" s="859"/>
      <c r="DH101" s="860"/>
      <c r="DI101" s="860"/>
      <c r="DJ101" s="860"/>
      <c r="DK101" s="861"/>
      <c r="DL101" s="859"/>
      <c r="DM101" s="860"/>
      <c r="DN101" s="860"/>
      <c r="DO101" s="860"/>
      <c r="DP101" s="861"/>
      <c r="DQ101" s="859"/>
      <c r="DR101" s="860"/>
      <c r="DS101" s="860"/>
      <c r="DT101" s="860"/>
      <c r="DU101" s="861"/>
      <c r="DV101" s="856"/>
      <c r="DW101" s="857"/>
      <c r="DX101" s="857"/>
      <c r="DY101" s="857"/>
      <c r="DZ101" s="858"/>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387</v>
      </c>
      <c r="BR102" s="786" t="s">
        <v>420</v>
      </c>
      <c r="BS102" s="787"/>
      <c r="BT102" s="787"/>
      <c r="BU102" s="787"/>
      <c r="BV102" s="787"/>
      <c r="BW102" s="787"/>
      <c r="BX102" s="787"/>
      <c r="BY102" s="787"/>
      <c r="BZ102" s="787"/>
      <c r="CA102" s="787"/>
      <c r="CB102" s="787"/>
      <c r="CC102" s="787"/>
      <c r="CD102" s="787"/>
      <c r="CE102" s="787"/>
      <c r="CF102" s="787"/>
      <c r="CG102" s="788"/>
      <c r="CH102" s="884"/>
      <c r="CI102" s="885"/>
      <c r="CJ102" s="885"/>
      <c r="CK102" s="885"/>
      <c r="CL102" s="886"/>
      <c r="CM102" s="884"/>
      <c r="CN102" s="885"/>
      <c r="CO102" s="885"/>
      <c r="CP102" s="885"/>
      <c r="CQ102" s="886"/>
      <c r="CR102" s="887"/>
      <c r="CS102" s="849"/>
      <c r="CT102" s="849"/>
      <c r="CU102" s="849"/>
      <c r="CV102" s="888"/>
      <c r="CW102" s="887"/>
      <c r="CX102" s="849"/>
      <c r="CY102" s="849"/>
      <c r="CZ102" s="849"/>
      <c r="DA102" s="888"/>
      <c r="DB102" s="887"/>
      <c r="DC102" s="849"/>
      <c r="DD102" s="849"/>
      <c r="DE102" s="849"/>
      <c r="DF102" s="888"/>
      <c r="DG102" s="887"/>
      <c r="DH102" s="849"/>
      <c r="DI102" s="849"/>
      <c r="DJ102" s="849"/>
      <c r="DK102" s="888"/>
      <c r="DL102" s="887"/>
      <c r="DM102" s="849"/>
      <c r="DN102" s="849"/>
      <c r="DO102" s="849"/>
      <c r="DP102" s="888"/>
      <c r="DQ102" s="887"/>
      <c r="DR102" s="849"/>
      <c r="DS102" s="849"/>
      <c r="DT102" s="849"/>
      <c r="DU102" s="888"/>
      <c r="DV102" s="786"/>
      <c r="DW102" s="787"/>
      <c r="DX102" s="787"/>
      <c r="DY102" s="787"/>
      <c r="DZ102" s="91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2" t="s">
        <v>421</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3" t="s">
        <v>422</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14" t="s">
        <v>425</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426</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221" customFormat="1" ht="26.25" customHeight="1" x14ac:dyDescent="0.15">
      <c r="A109" s="909" t="s">
        <v>427</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89" t="s">
        <v>428</v>
      </c>
      <c r="AB109" s="890"/>
      <c r="AC109" s="890"/>
      <c r="AD109" s="890"/>
      <c r="AE109" s="891"/>
      <c r="AF109" s="889" t="s">
        <v>429</v>
      </c>
      <c r="AG109" s="890"/>
      <c r="AH109" s="890"/>
      <c r="AI109" s="890"/>
      <c r="AJ109" s="891"/>
      <c r="AK109" s="889" t="s">
        <v>302</v>
      </c>
      <c r="AL109" s="890"/>
      <c r="AM109" s="890"/>
      <c r="AN109" s="890"/>
      <c r="AO109" s="891"/>
      <c r="AP109" s="889" t="s">
        <v>430</v>
      </c>
      <c r="AQ109" s="890"/>
      <c r="AR109" s="890"/>
      <c r="AS109" s="890"/>
      <c r="AT109" s="892"/>
      <c r="AU109" s="909" t="s">
        <v>427</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89" t="s">
        <v>428</v>
      </c>
      <c r="BR109" s="890"/>
      <c r="BS109" s="890"/>
      <c r="BT109" s="890"/>
      <c r="BU109" s="891"/>
      <c r="BV109" s="889" t="s">
        <v>429</v>
      </c>
      <c r="BW109" s="890"/>
      <c r="BX109" s="890"/>
      <c r="BY109" s="890"/>
      <c r="BZ109" s="891"/>
      <c r="CA109" s="889" t="s">
        <v>302</v>
      </c>
      <c r="CB109" s="890"/>
      <c r="CC109" s="890"/>
      <c r="CD109" s="890"/>
      <c r="CE109" s="891"/>
      <c r="CF109" s="910" t="s">
        <v>430</v>
      </c>
      <c r="CG109" s="910"/>
      <c r="CH109" s="910"/>
      <c r="CI109" s="910"/>
      <c r="CJ109" s="910"/>
      <c r="CK109" s="889" t="s">
        <v>431</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89" t="s">
        <v>428</v>
      </c>
      <c r="DH109" s="890"/>
      <c r="DI109" s="890"/>
      <c r="DJ109" s="890"/>
      <c r="DK109" s="891"/>
      <c r="DL109" s="889" t="s">
        <v>429</v>
      </c>
      <c r="DM109" s="890"/>
      <c r="DN109" s="890"/>
      <c r="DO109" s="890"/>
      <c r="DP109" s="891"/>
      <c r="DQ109" s="889" t="s">
        <v>302</v>
      </c>
      <c r="DR109" s="890"/>
      <c r="DS109" s="890"/>
      <c r="DT109" s="890"/>
      <c r="DU109" s="891"/>
      <c r="DV109" s="889" t="s">
        <v>430</v>
      </c>
      <c r="DW109" s="890"/>
      <c r="DX109" s="890"/>
      <c r="DY109" s="890"/>
      <c r="DZ109" s="892"/>
    </row>
    <row r="110" spans="1:131" s="221" customFormat="1" ht="26.25" customHeight="1" x14ac:dyDescent="0.15">
      <c r="A110" s="893" t="s">
        <v>432</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896">
        <v>1330540</v>
      </c>
      <c r="AB110" s="897"/>
      <c r="AC110" s="897"/>
      <c r="AD110" s="897"/>
      <c r="AE110" s="898"/>
      <c r="AF110" s="899">
        <v>1435759</v>
      </c>
      <c r="AG110" s="897"/>
      <c r="AH110" s="897"/>
      <c r="AI110" s="897"/>
      <c r="AJ110" s="898"/>
      <c r="AK110" s="899">
        <v>1561241</v>
      </c>
      <c r="AL110" s="897"/>
      <c r="AM110" s="897"/>
      <c r="AN110" s="897"/>
      <c r="AO110" s="898"/>
      <c r="AP110" s="900">
        <v>25.9</v>
      </c>
      <c r="AQ110" s="901"/>
      <c r="AR110" s="901"/>
      <c r="AS110" s="901"/>
      <c r="AT110" s="902"/>
      <c r="AU110" s="903" t="s">
        <v>73</v>
      </c>
      <c r="AV110" s="904"/>
      <c r="AW110" s="904"/>
      <c r="AX110" s="904"/>
      <c r="AY110" s="904"/>
      <c r="AZ110" s="926" t="s">
        <v>433</v>
      </c>
      <c r="BA110" s="894"/>
      <c r="BB110" s="894"/>
      <c r="BC110" s="894"/>
      <c r="BD110" s="894"/>
      <c r="BE110" s="894"/>
      <c r="BF110" s="894"/>
      <c r="BG110" s="894"/>
      <c r="BH110" s="894"/>
      <c r="BI110" s="894"/>
      <c r="BJ110" s="894"/>
      <c r="BK110" s="894"/>
      <c r="BL110" s="894"/>
      <c r="BM110" s="894"/>
      <c r="BN110" s="894"/>
      <c r="BO110" s="894"/>
      <c r="BP110" s="895"/>
      <c r="BQ110" s="927">
        <v>12711243</v>
      </c>
      <c r="BR110" s="928"/>
      <c r="BS110" s="928"/>
      <c r="BT110" s="928"/>
      <c r="BU110" s="928"/>
      <c r="BV110" s="928">
        <v>12397429</v>
      </c>
      <c r="BW110" s="928"/>
      <c r="BX110" s="928"/>
      <c r="BY110" s="928"/>
      <c r="BZ110" s="928"/>
      <c r="CA110" s="928">
        <v>12247973</v>
      </c>
      <c r="CB110" s="928"/>
      <c r="CC110" s="928"/>
      <c r="CD110" s="928"/>
      <c r="CE110" s="928"/>
      <c r="CF110" s="941">
        <v>202.9</v>
      </c>
      <c r="CG110" s="942"/>
      <c r="CH110" s="942"/>
      <c r="CI110" s="942"/>
      <c r="CJ110" s="942"/>
      <c r="CK110" s="943" t="s">
        <v>434</v>
      </c>
      <c r="CL110" s="944"/>
      <c r="CM110" s="926" t="s">
        <v>435</v>
      </c>
      <c r="CN110" s="894"/>
      <c r="CO110" s="894"/>
      <c r="CP110" s="894"/>
      <c r="CQ110" s="894"/>
      <c r="CR110" s="894"/>
      <c r="CS110" s="894"/>
      <c r="CT110" s="894"/>
      <c r="CU110" s="894"/>
      <c r="CV110" s="894"/>
      <c r="CW110" s="894"/>
      <c r="CX110" s="894"/>
      <c r="CY110" s="894"/>
      <c r="CZ110" s="894"/>
      <c r="DA110" s="894"/>
      <c r="DB110" s="894"/>
      <c r="DC110" s="894"/>
      <c r="DD110" s="894"/>
      <c r="DE110" s="894"/>
      <c r="DF110" s="895"/>
      <c r="DG110" s="927" t="s">
        <v>436</v>
      </c>
      <c r="DH110" s="928"/>
      <c r="DI110" s="928"/>
      <c r="DJ110" s="928"/>
      <c r="DK110" s="928"/>
      <c r="DL110" s="928" t="s">
        <v>437</v>
      </c>
      <c r="DM110" s="928"/>
      <c r="DN110" s="928"/>
      <c r="DO110" s="928"/>
      <c r="DP110" s="928"/>
      <c r="DQ110" s="928" t="s">
        <v>437</v>
      </c>
      <c r="DR110" s="928"/>
      <c r="DS110" s="928"/>
      <c r="DT110" s="928"/>
      <c r="DU110" s="928"/>
      <c r="DV110" s="929" t="s">
        <v>409</v>
      </c>
      <c r="DW110" s="929"/>
      <c r="DX110" s="929"/>
      <c r="DY110" s="929"/>
      <c r="DZ110" s="930"/>
    </row>
    <row r="111" spans="1:131" s="221" customFormat="1" ht="26.25" customHeight="1" x14ac:dyDescent="0.15">
      <c r="A111" s="931" t="s">
        <v>438</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409</v>
      </c>
      <c r="AB111" s="935"/>
      <c r="AC111" s="935"/>
      <c r="AD111" s="935"/>
      <c r="AE111" s="936"/>
      <c r="AF111" s="937" t="s">
        <v>439</v>
      </c>
      <c r="AG111" s="935"/>
      <c r="AH111" s="935"/>
      <c r="AI111" s="935"/>
      <c r="AJ111" s="936"/>
      <c r="AK111" s="937" t="s">
        <v>389</v>
      </c>
      <c r="AL111" s="935"/>
      <c r="AM111" s="935"/>
      <c r="AN111" s="935"/>
      <c r="AO111" s="936"/>
      <c r="AP111" s="938" t="s">
        <v>440</v>
      </c>
      <c r="AQ111" s="939"/>
      <c r="AR111" s="939"/>
      <c r="AS111" s="939"/>
      <c r="AT111" s="940"/>
      <c r="AU111" s="905"/>
      <c r="AV111" s="906"/>
      <c r="AW111" s="906"/>
      <c r="AX111" s="906"/>
      <c r="AY111" s="906"/>
      <c r="AZ111" s="919" t="s">
        <v>441</v>
      </c>
      <c r="BA111" s="920"/>
      <c r="BB111" s="920"/>
      <c r="BC111" s="920"/>
      <c r="BD111" s="920"/>
      <c r="BE111" s="920"/>
      <c r="BF111" s="920"/>
      <c r="BG111" s="920"/>
      <c r="BH111" s="920"/>
      <c r="BI111" s="920"/>
      <c r="BJ111" s="920"/>
      <c r="BK111" s="920"/>
      <c r="BL111" s="920"/>
      <c r="BM111" s="920"/>
      <c r="BN111" s="920"/>
      <c r="BO111" s="920"/>
      <c r="BP111" s="921"/>
      <c r="BQ111" s="922" t="s">
        <v>439</v>
      </c>
      <c r="BR111" s="923"/>
      <c r="BS111" s="923"/>
      <c r="BT111" s="923"/>
      <c r="BU111" s="923"/>
      <c r="BV111" s="923" t="s">
        <v>437</v>
      </c>
      <c r="BW111" s="923"/>
      <c r="BX111" s="923"/>
      <c r="BY111" s="923"/>
      <c r="BZ111" s="923"/>
      <c r="CA111" s="923" t="s">
        <v>442</v>
      </c>
      <c r="CB111" s="923"/>
      <c r="CC111" s="923"/>
      <c r="CD111" s="923"/>
      <c r="CE111" s="923"/>
      <c r="CF111" s="917" t="s">
        <v>389</v>
      </c>
      <c r="CG111" s="918"/>
      <c r="CH111" s="918"/>
      <c r="CI111" s="918"/>
      <c r="CJ111" s="918"/>
      <c r="CK111" s="945"/>
      <c r="CL111" s="946"/>
      <c r="CM111" s="919" t="s">
        <v>443</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389</v>
      </c>
      <c r="DH111" s="923"/>
      <c r="DI111" s="923"/>
      <c r="DJ111" s="923"/>
      <c r="DK111" s="923"/>
      <c r="DL111" s="923" t="s">
        <v>389</v>
      </c>
      <c r="DM111" s="923"/>
      <c r="DN111" s="923"/>
      <c r="DO111" s="923"/>
      <c r="DP111" s="923"/>
      <c r="DQ111" s="923" t="s">
        <v>440</v>
      </c>
      <c r="DR111" s="923"/>
      <c r="DS111" s="923"/>
      <c r="DT111" s="923"/>
      <c r="DU111" s="923"/>
      <c r="DV111" s="924" t="s">
        <v>436</v>
      </c>
      <c r="DW111" s="924"/>
      <c r="DX111" s="924"/>
      <c r="DY111" s="924"/>
      <c r="DZ111" s="925"/>
    </row>
    <row r="112" spans="1:131" s="221" customFormat="1" ht="26.25" customHeight="1" x14ac:dyDescent="0.15">
      <c r="A112" s="949" t="s">
        <v>444</v>
      </c>
      <c r="B112" s="950"/>
      <c r="C112" s="920" t="s">
        <v>445</v>
      </c>
      <c r="D112" s="920"/>
      <c r="E112" s="920"/>
      <c r="F112" s="920"/>
      <c r="G112" s="920"/>
      <c r="H112" s="920"/>
      <c r="I112" s="920"/>
      <c r="J112" s="920"/>
      <c r="K112" s="920"/>
      <c r="L112" s="920"/>
      <c r="M112" s="920"/>
      <c r="N112" s="920"/>
      <c r="O112" s="920"/>
      <c r="P112" s="920"/>
      <c r="Q112" s="920"/>
      <c r="R112" s="920"/>
      <c r="S112" s="920"/>
      <c r="T112" s="920"/>
      <c r="U112" s="920"/>
      <c r="V112" s="920"/>
      <c r="W112" s="920"/>
      <c r="X112" s="920"/>
      <c r="Y112" s="920"/>
      <c r="Z112" s="921"/>
      <c r="AA112" s="955" t="s">
        <v>437</v>
      </c>
      <c r="AB112" s="956"/>
      <c r="AC112" s="956"/>
      <c r="AD112" s="956"/>
      <c r="AE112" s="957"/>
      <c r="AF112" s="958" t="s">
        <v>446</v>
      </c>
      <c r="AG112" s="956"/>
      <c r="AH112" s="956"/>
      <c r="AI112" s="956"/>
      <c r="AJ112" s="957"/>
      <c r="AK112" s="958" t="s">
        <v>389</v>
      </c>
      <c r="AL112" s="956"/>
      <c r="AM112" s="956"/>
      <c r="AN112" s="956"/>
      <c r="AO112" s="957"/>
      <c r="AP112" s="959" t="s">
        <v>437</v>
      </c>
      <c r="AQ112" s="960"/>
      <c r="AR112" s="960"/>
      <c r="AS112" s="960"/>
      <c r="AT112" s="961"/>
      <c r="AU112" s="905"/>
      <c r="AV112" s="906"/>
      <c r="AW112" s="906"/>
      <c r="AX112" s="906"/>
      <c r="AY112" s="906"/>
      <c r="AZ112" s="919" t="s">
        <v>447</v>
      </c>
      <c r="BA112" s="920"/>
      <c r="BB112" s="920"/>
      <c r="BC112" s="920"/>
      <c r="BD112" s="920"/>
      <c r="BE112" s="920"/>
      <c r="BF112" s="920"/>
      <c r="BG112" s="920"/>
      <c r="BH112" s="920"/>
      <c r="BI112" s="920"/>
      <c r="BJ112" s="920"/>
      <c r="BK112" s="920"/>
      <c r="BL112" s="920"/>
      <c r="BM112" s="920"/>
      <c r="BN112" s="920"/>
      <c r="BO112" s="920"/>
      <c r="BP112" s="921"/>
      <c r="BQ112" s="922">
        <v>7273205</v>
      </c>
      <c r="BR112" s="923"/>
      <c r="BS112" s="923"/>
      <c r="BT112" s="923"/>
      <c r="BU112" s="923"/>
      <c r="BV112" s="923">
        <v>6786668</v>
      </c>
      <c r="BW112" s="923"/>
      <c r="BX112" s="923"/>
      <c r="BY112" s="923"/>
      <c r="BZ112" s="923"/>
      <c r="CA112" s="923">
        <v>6332472</v>
      </c>
      <c r="CB112" s="923"/>
      <c r="CC112" s="923"/>
      <c r="CD112" s="923"/>
      <c r="CE112" s="923"/>
      <c r="CF112" s="917">
        <v>104.9</v>
      </c>
      <c r="CG112" s="918"/>
      <c r="CH112" s="918"/>
      <c r="CI112" s="918"/>
      <c r="CJ112" s="918"/>
      <c r="CK112" s="945"/>
      <c r="CL112" s="946"/>
      <c r="CM112" s="919" t="s">
        <v>448</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389</v>
      </c>
      <c r="DH112" s="923"/>
      <c r="DI112" s="923"/>
      <c r="DJ112" s="923"/>
      <c r="DK112" s="923"/>
      <c r="DL112" s="923" t="s">
        <v>437</v>
      </c>
      <c r="DM112" s="923"/>
      <c r="DN112" s="923"/>
      <c r="DO112" s="923"/>
      <c r="DP112" s="923"/>
      <c r="DQ112" s="923" t="s">
        <v>449</v>
      </c>
      <c r="DR112" s="923"/>
      <c r="DS112" s="923"/>
      <c r="DT112" s="923"/>
      <c r="DU112" s="923"/>
      <c r="DV112" s="924" t="s">
        <v>439</v>
      </c>
      <c r="DW112" s="924"/>
      <c r="DX112" s="924"/>
      <c r="DY112" s="924"/>
      <c r="DZ112" s="925"/>
    </row>
    <row r="113" spans="1:130" s="221" customFormat="1" ht="26.25" customHeight="1" x14ac:dyDescent="0.15">
      <c r="A113" s="951"/>
      <c r="B113" s="952"/>
      <c r="C113" s="920" t="s">
        <v>450</v>
      </c>
      <c r="D113" s="920"/>
      <c r="E113" s="920"/>
      <c r="F113" s="920"/>
      <c r="G113" s="920"/>
      <c r="H113" s="920"/>
      <c r="I113" s="920"/>
      <c r="J113" s="920"/>
      <c r="K113" s="920"/>
      <c r="L113" s="920"/>
      <c r="M113" s="920"/>
      <c r="N113" s="920"/>
      <c r="O113" s="920"/>
      <c r="P113" s="920"/>
      <c r="Q113" s="920"/>
      <c r="R113" s="920"/>
      <c r="S113" s="920"/>
      <c r="T113" s="920"/>
      <c r="U113" s="920"/>
      <c r="V113" s="920"/>
      <c r="W113" s="920"/>
      <c r="X113" s="920"/>
      <c r="Y113" s="920"/>
      <c r="Z113" s="921"/>
      <c r="AA113" s="934">
        <v>570027</v>
      </c>
      <c r="AB113" s="935"/>
      <c r="AC113" s="935"/>
      <c r="AD113" s="935"/>
      <c r="AE113" s="936"/>
      <c r="AF113" s="937">
        <v>551112</v>
      </c>
      <c r="AG113" s="935"/>
      <c r="AH113" s="935"/>
      <c r="AI113" s="935"/>
      <c r="AJ113" s="936"/>
      <c r="AK113" s="937">
        <v>548809</v>
      </c>
      <c r="AL113" s="935"/>
      <c r="AM113" s="935"/>
      <c r="AN113" s="935"/>
      <c r="AO113" s="936"/>
      <c r="AP113" s="938">
        <v>9.1</v>
      </c>
      <c r="AQ113" s="939"/>
      <c r="AR113" s="939"/>
      <c r="AS113" s="939"/>
      <c r="AT113" s="940"/>
      <c r="AU113" s="905"/>
      <c r="AV113" s="906"/>
      <c r="AW113" s="906"/>
      <c r="AX113" s="906"/>
      <c r="AY113" s="906"/>
      <c r="AZ113" s="919" t="s">
        <v>451</v>
      </c>
      <c r="BA113" s="920"/>
      <c r="BB113" s="920"/>
      <c r="BC113" s="920"/>
      <c r="BD113" s="920"/>
      <c r="BE113" s="920"/>
      <c r="BF113" s="920"/>
      <c r="BG113" s="920"/>
      <c r="BH113" s="920"/>
      <c r="BI113" s="920"/>
      <c r="BJ113" s="920"/>
      <c r="BK113" s="920"/>
      <c r="BL113" s="920"/>
      <c r="BM113" s="920"/>
      <c r="BN113" s="920"/>
      <c r="BO113" s="920"/>
      <c r="BP113" s="921"/>
      <c r="BQ113" s="922">
        <v>704579</v>
      </c>
      <c r="BR113" s="923"/>
      <c r="BS113" s="923"/>
      <c r="BT113" s="923"/>
      <c r="BU113" s="923"/>
      <c r="BV113" s="923">
        <v>757478</v>
      </c>
      <c r="BW113" s="923"/>
      <c r="BX113" s="923"/>
      <c r="BY113" s="923"/>
      <c r="BZ113" s="923"/>
      <c r="CA113" s="923">
        <v>708915</v>
      </c>
      <c r="CB113" s="923"/>
      <c r="CC113" s="923"/>
      <c r="CD113" s="923"/>
      <c r="CE113" s="923"/>
      <c r="CF113" s="917">
        <v>11.7</v>
      </c>
      <c r="CG113" s="918"/>
      <c r="CH113" s="918"/>
      <c r="CI113" s="918"/>
      <c r="CJ113" s="918"/>
      <c r="CK113" s="945"/>
      <c r="CL113" s="946"/>
      <c r="CM113" s="919" t="s">
        <v>452</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55" t="s">
        <v>389</v>
      </c>
      <c r="DH113" s="956"/>
      <c r="DI113" s="956"/>
      <c r="DJ113" s="956"/>
      <c r="DK113" s="957"/>
      <c r="DL113" s="958" t="s">
        <v>389</v>
      </c>
      <c r="DM113" s="956"/>
      <c r="DN113" s="956"/>
      <c r="DO113" s="956"/>
      <c r="DP113" s="957"/>
      <c r="DQ113" s="958" t="s">
        <v>439</v>
      </c>
      <c r="DR113" s="956"/>
      <c r="DS113" s="956"/>
      <c r="DT113" s="956"/>
      <c r="DU113" s="957"/>
      <c r="DV113" s="959" t="s">
        <v>437</v>
      </c>
      <c r="DW113" s="960"/>
      <c r="DX113" s="960"/>
      <c r="DY113" s="960"/>
      <c r="DZ113" s="961"/>
    </row>
    <row r="114" spans="1:130" s="221" customFormat="1" ht="26.25" customHeight="1" x14ac:dyDescent="0.15">
      <c r="A114" s="951"/>
      <c r="B114" s="952"/>
      <c r="C114" s="920" t="s">
        <v>453</v>
      </c>
      <c r="D114" s="920"/>
      <c r="E114" s="920"/>
      <c r="F114" s="920"/>
      <c r="G114" s="920"/>
      <c r="H114" s="920"/>
      <c r="I114" s="920"/>
      <c r="J114" s="920"/>
      <c r="K114" s="920"/>
      <c r="L114" s="920"/>
      <c r="M114" s="920"/>
      <c r="N114" s="920"/>
      <c r="O114" s="920"/>
      <c r="P114" s="920"/>
      <c r="Q114" s="920"/>
      <c r="R114" s="920"/>
      <c r="S114" s="920"/>
      <c r="T114" s="920"/>
      <c r="U114" s="920"/>
      <c r="V114" s="920"/>
      <c r="W114" s="920"/>
      <c r="X114" s="920"/>
      <c r="Y114" s="920"/>
      <c r="Z114" s="921"/>
      <c r="AA114" s="955">
        <v>105739</v>
      </c>
      <c r="AB114" s="956"/>
      <c r="AC114" s="956"/>
      <c r="AD114" s="956"/>
      <c r="AE114" s="957"/>
      <c r="AF114" s="958">
        <v>105484</v>
      </c>
      <c r="AG114" s="956"/>
      <c r="AH114" s="956"/>
      <c r="AI114" s="956"/>
      <c r="AJ114" s="957"/>
      <c r="AK114" s="958">
        <v>98562</v>
      </c>
      <c r="AL114" s="956"/>
      <c r="AM114" s="956"/>
      <c r="AN114" s="956"/>
      <c r="AO114" s="957"/>
      <c r="AP114" s="959">
        <v>1.6</v>
      </c>
      <c r="AQ114" s="960"/>
      <c r="AR114" s="960"/>
      <c r="AS114" s="960"/>
      <c r="AT114" s="961"/>
      <c r="AU114" s="905"/>
      <c r="AV114" s="906"/>
      <c r="AW114" s="906"/>
      <c r="AX114" s="906"/>
      <c r="AY114" s="906"/>
      <c r="AZ114" s="919" t="s">
        <v>454</v>
      </c>
      <c r="BA114" s="920"/>
      <c r="BB114" s="920"/>
      <c r="BC114" s="920"/>
      <c r="BD114" s="920"/>
      <c r="BE114" s="920"/>
      <c r="BF114" s="920"/>
      <c r="BG114" s="920"/>
      <c r="BH114" s="920"/>
      <c r="BI114" s="920"/>
      <c r="BJ114" s="920"/>
      <c r="BK114" s="920"/>
      <c r="BL114" s="920"/>
      <c r="BM114" s="920"/>
      <c r="BN114" s="920"/>
      <c r="BO114" s="920"/>
      <c r="BP114" s="921"/>
      <c r="BQ114" s="922">
        <v>1165507</v>
      </c>
      <c r="BR114" s="923"/>
      <c r="BS114" s="923"/>
      <c r="BT114" s="923"/>
      <c r="BU114" s="923"/>
      <c r="BV114" s="923">
        <v>1131792</v>
      </c>
      <c r="BW114" s="923"/>
      <c r="BX114" s="923"/>
      <c r="BY114" s="923"/>
      <c r="BZ114" s="923"/>
      <c r="CA114" s="923">
        <v>1070273</v>
      </c>
      <c r="CB114" s="923"/>
      <c r="CC114" s="923"/>
      <c r="CD114" s="923"/>
      <c r="CE114" s="923"/>
      <c r="CF114" s="917">
        <v>17.7</v>
      </c>
      <c r="CG114" s="918"/>
      <c r="CH114" s="918"/>
      <c r="CI114" s="918"/>
      <c r="CJ114" s="918"/>
      <c r="CK114" s="945"/>
      <c r="CL114" s="946"/>
      <c r="CM114" s="919" t="s">
        <v>455</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55" t="s">
        <v>439</v>
      </c>
      <c r="DH114" s="956"/>
      <c r="DI114" s="956"/>
      <c r="DJ114" s="956"/>
      <c r="DK114" s="957"/>
      <c r="DL114" s="958" t="s">
        <v>437</v>
      </c>
      <c r="DM114" s="956"/>
      <c r="DN114" s="956"/>
      <c r="DO114" s="956"/>
      <c r="DP114" s="957"/>
      <c r="DQ114" s="958" t="s">
        <v>389</v>
      </c>
      <c r="DR114" s="956"/>
      <c r="DS114" s="956"/>
      <c r="DT114" s="956"/>
      <c r="DU114" s="957"/>
      <c r="DV114" s="959" t="s">
        <v>437</v>
      </c>
      <c r="DW114" s="960"/>
      <c r="DX114" s="960"/>
      <c r="DY114" s="960"/>
      <c r="DZ114" s="961"/>
    </row>
    <row r="115" spans="1:130" s="221" customFormat="1" ht="26.25" customHeight="1" x14ac:dyDescent="0.15">
      <c r="A115" s="951"/>
      <c r="B115" s="952"/>
      <c r="C115" s="920" t="s">
        <v>456</v>
      </c>
      <c r="D115" s="920"/>
      <c r="E115" s="920"/>
      <c r="F115" s="920"/>
      <c r="G115" s="920"/>
      <c r="H115" s="920"/>
      <c r="I115" s="920"/>
      <c r="J115" s="920"/>
      <c r="K115" s="920"/>
      <c r="L115" s="920"/>
      <c r="M115" s="920"/>
      <c r="N115" s="920"/>
      <c r="O115" s="920"/>
      <c r="P115" s="920"/>
      <c r="Q115" s="920"/>
      <c r="R115" s="920"/>
      <c r="S115" s="920"/>
      <c r="T115" s="920"/>
      <c r="U115" s="920"/>
      <c r="V115" s="920"/>
      <c r="W115" s="920"/>
      <c r="X115" s="920"/>
      <c r="Y115" s="920"/>
      <c r="Z115" s="921"/>
      <c r="AA115" s="934" t="s">
        <v>437</v>
      </c>
      <c r="AB115" s="935"/>
      <c r="AC115" s="935"/>
      <c r="AD115" s="935"/>
      <c r="AE115" s="936"/>
      <c r="AF115" s="937" t="s">
        <v>439</v>
      </c>
      <c r="AG115" s="935"/>
      <c r="AH115" s="935"/>
      <c r="AI115" s="935"/>
      <c r="AJ115" s="936"/>
      <c r="AK115" s="937" t="s">
        <v>439</v>
      </c>
      <c r="AL115" s="935"/>
      <c r="AM115" s="935"/>
      <c r="AN115" s="935"/>
      <c r="AO115" s="936"/>
      <c r="AP115" s="938" t="s">
        <v>389</v>
      </c>
      <c r="AQ115" s="939"/>
      <c r="AR115" s="939"/>
      <c r="AS115" s="939"/>
      <c r="AT115" s="940"/>
      <c r="AU115" s="905"/>
      <c r="AV115" s="906"/>
      <c r="AW115" s="906"/>
      <c r="AX115" s="906"/>
      <c r="AY115" s="906"/>
      <c r="AZ115" s="919" t="s">
        <v>457</v>
      </c>
      <c r="BA115" s="920"/>
      <c r="BB115" s="920"/>
      <c r="BC115" s="920"/>
      <c r="BD115" s="920"/>
      <c r="BE115" s="920"/>
      <c r="BF115" s="920"/>
      <c r="BG115" s="920"/>
      <c r="BH115" s="920"/>
      <c r="BI115" s="920"/>
      <c r="BJ115" s="920"/>
      <c r="BK115" s="920"/>
      <c r="BL115" s="920"/>
      <c r="BM115" s="920"/>
      <c r="BN115" s="920"/>
      <c r="BO115" s="920"/>
      <c r="BP115" s="921"/>
      <c r="BQ115" s="922">
        <v>117268</v>
      </c>
      <c r="BR115" s="923"/>
      <c r="BS115" s="923"/>
      <c r="BT115" s="923"/>
      <c r="BU115" s="923"/>
      <c r="BV115" s="923">
        <v>76776</v>
      </c>
      <c r="BW115" s="923"/>
      <c r="BX115" s="923"/>
      <c r="BY115" s="923"/>
      <c r="BZ115" s="923"/>
      <c r="CA115" s="923">
        <v>122502</v>
      </c>
      <c r="CB115" s="923"/>
      <c r="CC115" s="923"/>
      <c r="CD115" s="923"/>
      <c r="CE115" s="923"/>
      <c r="CF115" s="917">
        <v>2</v>
      </c>
      <c r="CG115" s="918"/>
      <c r="CH115" s="918"/>
      <c r="CI115" s="918"/>
      <c r="CJ115" s="918"/>
      <c r="CK115" s="945"/>
      <c r="CL115" s="946"/>
      <c r="CM115" s="919" t="s">
        <v>458</v>
      </c>
      <c r="CN115" s="920"/>
      <c r="CO115" s="920"/>
      <c r="CP115" s="920"/>
      <c r="CQ115" s="920"/>
      <c r="CR115" s="920"/>
      <c r="CS115" s="920"/>
      <c r="CT115" s="920"/>
      <c r="CU115" s="920"/>
      <c r="CV115" s="920"/>
      <c r="CW115" s="920"/>
      <c r="CX115" s="920"/>
      <c r="CY115" s="920"/>
      <c r="CZ115" s="920"/>
      <c r="DA115" s="920"/>
      <c r="DB115" s="920"/>
      <c r="DC115" s="920"/>
      <c r="DD115" s="920"/>
      <c r="DE115" s="920"/>
      <c r="DF115" s="921"/>
      <c r="DG115" s="955" t="s">
        <v>389</v>
      </c>
      <c r="DH115" s="956"/>
      <c r="DI115" s="956"/>
      <c r="DJ115" s="956"/>
      <c r="DK115" s="957"/>
      <c r="DL115" s="958" t="s">
        <v>436</v>
      </c>
      <c r="DM115" s="956"/>
      <c r="DN115" s="956"/>
      <c r="DO115" s="956"/>
      <c r="DP115" s="957"/>
      <c r="DQ115" s="958" t="s">
        <v>437</v>
      </c>
      <c r="DR115" s="956"/>
      <c r="DS115" s="956"/>
      <c r="DT115" s="956"/>
      <c r="DU115" s="957"/>
      <c r="DV115" s="959" t="s">
        <v>436</v>
      </c>
      <c r="DW115" s="960"/>
      <c r="DX115" s="960"/>
      <c r="DY115" s="960"/>
      <c r="DZ115" s="961"/>
    </row>
    <row r="116" spans="1:130" s="221" customFormat="1" ht="26.25" customHeight="1" x14ac:dyDescent="0.15">
      <c r="A116" s="953"/>
      <c r="B116" s="954"/>
      <c r="C116" s="962" t="s">
        <v>459</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955">
        <v>16</v>
      </c>
      <c r="AB116" s="956"/>
      <c r="AC116" s="956"/>
      <c r="AD116" s="956"/>
      <c r="AE116" s="957"/>
      <c r="AF116" s="958">
        <v>5</v>
      </c>
      <c r="AG116" s="956"/>
      <c r="AH116" s="956"/>
      <c r="AI116" s="956"/>
      <c r="AJ116" s="957"/>
      <c r="AK116" s="958">
        <v>5</v>
      </c>
      <c r="AL116" s="956"/>
      <c r="AM116" s="956"/>
      <c r="AN116" s="956"/>
      <c r="AO116" s="957"/>
      <c r="AP116" s="959">
        <v>0</v>
      </c>
      <c r="AQ116" s="960"/>
      <c r="AR116" s="960"/>
      <c r="AS116" s="960"/>
      <c r="AT116" s="961"/>
      <c r="AU116" s="905"/>
      <c r="AV116" s="906"/>
      <c r="AW116" s="906"/>
      <c r="AX116" s="906"/>
      <c r="AY116" s="906"/>
      <c r="AZ116" s="964" t="s">
        <v>460</v>
      </c>
      <c r="BA116" s="965"/>
      <c r="BB116" s="965"/>
      <c r="BC116" s="965"/>
      <c r="BD116" s="965"/>
      <c r="BE116" s="965"/>
      <c r="BF116" s="965"/>
      <c r="BG116" s="965"/>
      <c r="BH116" s="965"/>
      <c r="BI116" s="965"/>
      <c r="BJ116" s="965"/>
      <c r="BK116" s="965"/>
      <c r="BL116" s="965"/>
      <c r="BM116" s="965"/>
      <c r="BN116" s="965"/>
      <c r="BO116" s="965"/>
      <c r="BP116" s="966"/>
      <c r="BQ116" s="922" t="s">
        <v>439</v>
      </c>
      <c r="BR116" s="923"/>
      <c r="BS116" s="923"/>
      <c r="BT116" s="923"/>
      <c r="BU116" s="923"/>
      <c r="BV116" s="923" t="s">
        <v>389</v>
      </c>
      <c r="BW116" s="923"/>
      <c r="BX116" s="923"/>
      <c r="BY116" s="923"/>
      <c r="BZ116" s="923"/>
      <c r="CA116" s="923" t="s">
        <v>437</v>
      </c>
      <c r="CB116" s="923"/>
      <c r="CC116" s="923"/>
      <c r="CD116" s="923"/>
      <c r="CE116" s="923"/>
      <c r="CF116" s="917" t="s">
        <v>437</v>
      </c>
      <c r="CG116" s="918"/>
      <c r="CH116" s="918"/>
      <c r="CI116" s="918"/>
      <c r="CJ116" s="918"/>
      <c r="CK116" s="945"/>
      <c r="CL116" s="946"/>
      <c r="CM116" s="919" t="s">
        <v>461</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55" t="s">
        <v>442</v>
      </c>
      <c r="DH116" s="956"/>
      <c r="DI116" s="956"/>
      <c r="DJ116" s="956"/>
      <c r="DK116" s="957"/>
      <c r="DL116" s="958" t="s">
        <v>449</v>
      </c>
      <c r="DM116" s="956"/>
      <c r="DN116" s="956"/>
      <c r="DO116" s="956"/>
      <c r="DP116" s="957"/>
      <c r="DQ116" s="958" t="s">
        <v>389</v>
      </c>
      <c r="DR116" s="956"/>
      <c r="DS116" s="956"/>
      <c r="DT116" s="956"/>
      <c r="DU116" s="957"/>
      <c r="DV116" s="959" t="s">
        <v>449</v>
      </c>
      <c r="DW116" s="960"/>
      <c r="DX116" s="960"/>
      <c r="DY116" s="960"/>
      <c r="DZ116" s="961"/>
    </row>
    <row r="117" spans="1:130" s="221" customFormat="1" ht="26.25" customHeight="1" x14ac:dyDescent="0.15">
      <c r="A117" s="909" t="s">
        <v>186</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974" t="s">
        <v>462</v>
      </c>
      <c r="Z117" s="891"/>
      <c r="AA117" s="975">
        <v>2006322</v>
      </c>
      <c r="AB117" s="976"/>
      <c r="AC117" s="976"/>
      <c r="AD117" s="976"/>
      <c r="AE117" s="977"/>
      <c r="AF117" s="978">
        <v>2092360</v>
      </c>
      <c r="AG117" s="976"/>
      <c r="AH117" s="976"/>
      <c r="AI117" s="976"/>
      <c r="AJ117" s="977"/>
      <c r="AK117" s="978">
        <v>2208617</v>
      </c>
      <c r="AL117" s="976"/>
      <c r="AM117" s="976"/>
      <c r="AN117" s="976"/>
      <c r="AO117" s="977"/>
      <c r="AP117" s="979"/>
      <c r="AQ117" s="980"/>
      <c r="AR117" s="980"/>
      <c r="AS117" s="980"/>
      <c r="AT117" s="981"/>
      <c r="AU117" s="905"/>
      <c r="AV117" s="906"/>
      <c r="AW117" s="906"/>
      <c r="AX117" s="906"/>
      <c r="AY117" s="906"/>
      <c r="AZ117" s="971" t="s">
        <v>463</v>
      </c>
      <c r="BA117" s="972"/>
      <c r="BB117" s="972"/>
      <c r="BC117" s="972"/>
      <c r="BD117" s="972"/>
      <c r="BE117" s="972"/>
      <c r="BF117" s="972"/>
      <c r="BG117" s="972"/>
      <c r="BH117" s="972"/>
      <c r="BI117" s="972"/>
      <c r="BJ117" s="972"/>
      <c r="BK117" s="972"/>
      <c r="BL117" s="972"/>
      <c r="BM117" s="972"/>
      <c r="BN117" s="972"/>
      <c r="BO117" s="972"/>
      <c r="BP117" s="973"/>
      <c r="BQ117" s="922" t="s">
        <v>449</v>
      </c>
      <c r="BR117" s="923"/>
      <c r="BS117" s="923"/>
      <c r="BT117" s="923"/>
      <c r="BU117" s="923"/>
      <c r="BV117" s="923" t="s">
        <v>389</v>
      </c>
      <c r="BW117" s="923"/>
      <c r="BX117" s="923"/>
      <c r="BY117" s="923"/>
      <c r="BZ117" s="923"/>
      <c r="CA117" s="923" t="s">
        <v>437</v>
      </c>
      <c r="CB117" s="923"/>
      <c r="CC117" s="923"/>
      <c r="CD117" s="923"/>
      <c r="CE117" s="923"/>
      <c r="CF117" s="917" t="s">
        <v>439</v>
      </c>
      <c r="CG117" s="918"/>
      <c r="CH117" s="918"/>
      <c r="CI117" s="918"/>
      <c r="CJ117" s="918"/>
      <c r="CK117" s="945"/>
      <c r="CL117" s="946"/>
      <c r="CM117" s="919" t="s">
        <v>464</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55" t="s">
        <v>439</v>
      </c>
      <c r="DH117" s="956"/>
      <c r="DI117" s="956"/>
      <c r="DJ117" s="956"/>
      <c r="DK117" s="957"/>
      <c r="DL117" s="958" t="s">
        <v>389</v>
      </c>
      <c r="DM117" s="956"/>
      <c r="DN117" s="956"/>
      <c r="DO117" s="956"/>
      <c r="DP117" s="957"/>
      <c r="DQ117" s="958" t="s">
        <v>439</v>
      </c>
      <c r="DR117" s="956"/>
      <c r="DS117" s="956"/>
      <c r="DT117" s="956"/>
      <c r="DU117" s="957"/>
      <c r="DV117" s="959" t="s">
        <v>439</v>
      </c>
      <c r="DW117" s="960"/>
      <c r="DX117" s="960"/>
      <c r="DY117" s="960"/>
      <c r="DZ117" s="961"/>
    </row>
    <row r="118" spans="1:130" s="221" customFormat="1" ht="26.25" customHeight="1" x14ac:dyDescent="0.15">
      <c r="A118" s="909" t="s">
        <v>431</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89" t="s">
        <v>428</v>
      </c>
      <c r="AB118" s="890"/>
      <c r="AC118" s="890"/>
      <c r="AD118" s="890"/>
      <c r="AE118" s="891"/>
      <c r="AF118" s="889" t="s">
        <v>429</v>
      </c>
      <c r="AG118" s="890"/>
      <c r="AH118" s="890"/>
      <c r="AI118" s="890"/>
      <c r="AJ118" s="891"/>
      <c r="AK118" s="889" t="s">
        <v>302</v>
      </c>
      <c r="AL118" s="890"/>
      <c r="AM118" s="890"/>
      <c r="AN118" s="890"/>
      <c r="AO118" s="891"/>
      <c r="AP118" s="967" t="s">
        <v>430</v>
      </c>
      <c r="AQ118" s="968"/>
      <c r="AR118" s="968"/>
      <c r="AS118" s="968"/>
      <c r="AT118" s="969"/>
      <c r="AU118" s="905"/>
      <c r="AV118" s="906"/>
      <c r="AW118" s="906"/>
      <c r="AX118" s="906"/>
      <c r="AY118" s="906"/>
      <c r="AZ118" s="970" t="s">
        <v>465</v>
      </c>
      <c r="BA118" s="962"/>
      <c r="BB118" s="962"/>
      <c r="BC118" s="962"/>
      <c r="BD118" s="962"/>
      <c r="BE118" s="962"/>
      <c r="BF118" s="962"/>
      <c r="BG118" s="962"/>
      <c r="BH118" s="962"/>
      <c r="BI118" s="962"/>
      <c r="BJ118" s="962"/>
      <c r="BK118" s="962"/>
      <c r="BL118" s="962"/>
      <c r="BM118" s="962"/>
      <c r="BN118" s="962"/>
      <c r="BO118" s="962"/>
      <c r="BP118" s="963"/>
      <c r="BQ118" s="996" t="s">
        <v>389</v>
      </c>
      <c r="BR118" s="997"/>
      <c r="BS118" s="997"/>
      <c r="BT118" s="997"/>
      <c r="BU118" s="997"/>
      <c r="BV118" s="997" t="s">
        <v>446</v>
      </c>
      <c r="BW118" s="997"/>
      <c r="BX118" s="997"/>
      <c r="BY118" s="997"/>
      <c r="BZ118" s="997"/>
      <c r="CA118" s="997" t="s">
        <v>437</v>
      </c>
      <c r="CB118" s="997"/>
      <c r="CC118" s="997"/>
      <c r="CD118" s="997"/>
      <c r="CE118" s="997"/>
      <c r="CF118" s="917" t="s">
        <v>437</v>
      </c>
      <c r="CG118" s="918"/>
      <c r="CH118" s="918"/>
      <c r="CI118" s="918"/>
      <c r="CJ118" s="918"/>
      <c r="CK118" s="945"/>
      <c r="CL118" s="946"/>
      <c r="CM118" s="919" t="s">
        <v>466</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55" t="s">
        <v>389</v>
      </c>
      <c r="DH118" s="956"/>
      <c r="DI118" s="956"/>
      <c r="DJ118" s="956"/>
      <c r="DK118" s="957"/>
      <c r="DL118" s="958" t="s">
        <v>389</v>
      </c>
      <c r="DM118" s="956"/>
      <c r="DN118" s="956"/>
      <c r="DO118" s="956"/>
      <c r="DP118" s="957"/>
      <c r="DQ118" s="958" t="s">
        <v>389</v>
      </c>
      <c r="DR118" s="956"/>
      <c r="DS118" s="956"/>
      <c r="DT118" s="956"/>
      <c r="DU118" s="957"/>
      <c r="DV118" s="959" t="s">
        <v>439</v>
      </c>
      <c r="DW118" s="960"/>
      <c r="DX118" s="960"/>
      <c r="DY118" s="960"/>
      <c r="DZ118" s="961"/>
    </row>
    <row r="119" spans="1:130" s="221" customFormat="1" ht="26.25" customHeight="1" x14ac:dyDescent="0.15">
      <c r="A119" s="1053" t="s">
        <v>434</v>
      </c>
      <c r="B119" s="944"/>
      <c r="C119" s="926" t="s">
        <v>435</v>
      </c>
      <c r="D119" s="894"/>
      <c r="E119" s="894"/>
      <c r="F119" s="894"/>
      <c r="G119" s="894"/>
      <c r="H119" s="894"/>
      <c r="I119" s="894"/>
      <c r="J119" s="894"/>
      <c r="K119" s="894"/>
      <c r="L119" s="894"/>
      <c r="M119" s="894"/>
      <c r="N119" s="894"/>
      <c r="O119" s="894"/>
      <c r="P119" s="894"/>
      <c r="Q119" s="894"/>
      <c r="R119" s="894"/>
      <c r="S119" s="894"/>
      <c r="T119" s="894"/>
      <c r="U119" s="894"/>
      <c r="V119" s="894"/>
      <c r="W119" s="894"/>
      <c r="X119" s="894"/>
      <c r="Y119" s="894"/>
      <c r="Z119" s="895"/>
      <c r="AA119" s="896" t="s">
        <v>389</v>
      </c>
      <c r="AB119" s="897"/>
      <c r="AC119" s="897"/>
      <c r="AD119" s="897"/>
      <c r="AE119" s="898"/>
      <c r="AF119" s="899" t="s">
        <v>440</v>
      </c>
      <c r="AG119" s="897"/>
      <c r="AH119" s="897"/>
      <c r="AI119" s="897"/>
      <c r="AJ119" s="898"/>
      <c r="AK119" s="899" t="s">
        <v>437</v>
      </c>
      <c r="AL119" s="897"/>
      <c r="AM119" s="897"/>
      <c r="AN119" s="897"/>
      <c r="AO119" s="898"/>
      <c r="AP119" s="900" t="s">
        <v>437</v>
      </c>
      <c r="AQ119" s="901"/>
      <c r="AR119" s="901"/>
      <c r="AS119" s="901"/>
      <c r="AT119" s="902"/>
      <c r="AU119" s="907"/>
      <c r="AV119" s="908"/>
      <c r="AW119" s="908"/>
      <c r="AX119" s="908"/>
      <c r="AY119" s="908"/>
      <c r="AZ119" s="242" t="s">
        <v>186</v>
      </c>
      <c r="BA119" s="242"/>
      <c r="BB119" s="242"/>
      <c r="BC119" s="242"/>
      <c r="BD119" s="242"/>
      <c r="BE119" s="242"/>
      <c r="BF119" s="242"/>
      <c r="BG119" s="242"/>
      <c r="BH119" s="242"/>
      <c r="BI119" s="242"/>
      <c r="BJ119" s="242"/>
      <c r="BK119" s="242"/>
      <c r="BL119" s="242"/>
      <c r="BM119" s="242"/>
      <c r="BN119" s="242"/>
      <c r="BO119" s="974" t="s">
        <v>467</v>
      </c>
      <c r="BP119" s="1002"/>
      <c r="BQ119" s="996">
        <v>21971802</v>
      </c>
      <c r="BR119" s="997"/>
      <c r="BS119" s="997"/>
      <c r="BT119" s="997"/>
      <c r="BU119" s="997"/>
      <c r="BV119" s="997">
        <v>21150143</v>
      </c>
      <c r="BW119" s="997"/>
      <c r="BX119" s="997"/>
      <c r="BY119" s="997"/>
      <c r="BZ119" s="997"/>
      <c r="CA119" s="997">
        <v>20482135</v>
      </c>
      <c r="CB119" s="997"/>
      <c r="CC119" s="997"/>
      <c r="CD119" s="997"/>
      <c r="CE119" s="997"/>
      <c r="CF119" s="998"/>
      <c r="CG119" s="999"/>
      <c r="CH119" s="999"/>
      <c r="CI119" s="999"/>
      <c r="CJ119" s="1000"/>
      <c r="CK119" s="947"/>
      <c r="CL119" s="948"/>
      <c r="CM119" s="970" t="s">
        <v>468</v>
      </c>
      <c r="CN119" s="962"/>
      <c r="CO119" s="962"/>
      <c r="CP119" s="962"/>
      <c r="CQ119" s="962"/>
      <c r="CR119" s="962"/>
      <c r="CS119" s="962"/>
      <c r="CT119" s="962"/>
      <c r="CU119" s="962"/>
      <c r="CV119" s="962"/>
      <c r="CW119" s="962"/>
      <c r="CX119" s="962"/>
      <c r="CY119" s="962"/>
      <c r="CZ119" s="962"/>
      <c r="DA119" s="962"/>
      <c r="DB119" s="962"/>
      <c r="DC119" s="962"/>
      <c r="DD119" s="962"/>
      <c r="DE119" s="962"/>
      <c r="DF119" s="963"/>
      <c r="DG119" s="1001" t="s">
        <v>389</v>
      </c>
      <c r="DH119" s="983"/>
      <c r="DI119" s="983"/>
      <c r="DJ119" s="983"/>
      <c r="DK119" s="984"/>
      <c r="DL119" s="982" t="s">
        <v>389</v>
      </c>
      <c r="DM119" s="983"/>
      <c r="DN119" s="983"/>
      <c r="DO119" s="983"/>
      <c r="DP119" s="984"/>
      <c r="DQ119" s="982" t="s">
        <v>439</v>
      </c>
      <c r="DR119" s="983"/>
      <c r="DS119" s="983"/>
      <c r="DT119" s="983"/>
      <c r="DU119" s="984"/>
      <c r="DV119" s="985" t="s">
        <v>389</v>
      </c>
      <c r="DW119" s="986"/>
      <c r="DX119" s="986"/>
      <c r="DY119" s="986"/>
      <c r="DZ119" s="987"/>
    </row>
    <row r="120" spans="1:130" s="221" customFormat="1" ht="26.25" customHeight="1" x14ac:dyDescent="0.15">
      <c r="A120" s="1054"/>
      <c r="B120" s="946"/>
      <c r="C120" s="919" t="s">
        <v>443</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55" t="s">
        <v>389</v>
      </c>
      <c r="AB120" s="956"/>
      <c r="AC120" s="956"/>
      <c r="AD120" s="956"/>
      <c r="AE120" s="957"/>
      <c r="AF120" s="958" t="s">
        <v>389</v>
      </c>
      <c r="AG120" s="956"/>
      <c r="AH120" s="956"/>
      <c r="AI120" s="956"/>
      <c r="AJ120" s="957"/>
      <c r="AK120" s="958" t="s">
        <v>437</v>
      </c>
      <c r="AL120" s="956"/>
      <c r="AM120" s="956"/>
      <c r="AN120" s="956"/>
      <c r="AO120" s="957"/>
      <c r="AP120" s="959" t="s">
        <v>439</v>
      </c>
      <c r="AQ120" s="960"/>
      <c r="AR120" s="960"/>
      <c r="AS120" s="960"/>
      <c r="AT120" s="961"/>
      <c r="AU120" s="988" t="s">
        <v>469</v>
      </c>
      <c r="AV120" s="989"/>
      <c r="AW120" s="989"/>
      <c r="AX120" s="989"/>
      <c r="AY120" s="990"/>
      <c r="AZ120" s="926" t="s">
        <v>470</v>
      </c>
      <c r="BA120" s="894"/>
      <c r="BB120" s="894"/>
      <c r="BC120" s="894"/>
      <c r="BD120" s="894"/>
      <c r="BE120" s="894"/>
      <c r="BF120" s="894"/>
      <c r="BG120" s="894"/>
      <c r="BH120" s="894"/>
      <c r="BI120" s="894"/>
      <c r="BJ120" s="894"/>
      <c r="BK120" s="894"/>
      <c r="BL120" s="894"/>
      <c r="BM120" s="894"/>
      <c r="BN120" s="894"/>
      <c r="BO120" s="894"/>
      <c r="BP120" s="895"/>
      <c r="BQ120" s="927">
        <v>4715407</v>
      </c>
      <c r="BR120" s="928"/>
      <c r="BS120" s="928"/>
      <c r="BT120" s="928"/>
      <c r="BU120" s="928"/>
      <c r="BV120" s="928">
        <v>4961440</v>
      </c>
      <c r="BW120" s="928"/>
      <c r="BX120" s="928"/>
      <c r="BY120" s="928"/>
      <c r="BZ120" s="928"/>
      <c r="CA120" s="928">
        <v>5458037</v>
      </c>
      <c r="CB120" s="928"/>
      <c r="CC120" s="928"/>
      <c r="CD120" s="928"/>
      <c r="CE120" s="928"/>
      <c r="CF120" s="941">
        <v>90.4</v>
      </c>
      <c r="CG120" s="942"/>
      <c r="CH120" s="942"/>
      <c r="CI120" s="942"/>
      <c r="CJ120" s="942"/>
      <c r="CK120" s="1003" t="s">
        <v>471</v>
      </c>
      <c r="CL120" s="1004"/>
      <c r="CM120" s="1004"/>
      <c r="CN120" s="1004"/>
      <c r="CO120" s="1005"/>
      <c r="CP120" s="1011" t="s">
        <v>472</v>
      </c>
      <c r="CQ120" s="1012"/>
      <c r="CR120" s="1012"/>
      <c r="CS120" s="1012"/>
      <c r="CT120" s="1012"/>
      <c r="CU120" s="1012"/>
      <c r="CV120" s="1012"/>
      <c r="CW120" s="1012"/>
      <c r="CX120" s="1012"/>
      <c r="CY120" s="1012"/>
      <c r="CZ120" s="1012"/>
      <c r="DA120" s="1012"/>
      <c r="DB120" s="1012"/>
      <c r="DC120" s="1012"/>
      <c r="DD120" s="1012"/>
      <c r="DE120" s="1012"/>
      <c r="DF120" s="1013"/>
      <c r="DG120" s="927">
        <v>7256352</v>
      </c>
      <c r="DH120" s="928"/>
      <c r="DI120" s="928"/>
      <c r="DJ120" s="928"/>
      <c r="DK120" s="928"/>
      <c r="DL120" s="928">
        <v>6767561</v>
      </c>
      <c r="DM120" s="928"/>
      <c r="DN120" s="928"/>
      <c r="DO120" s="928"/>
      <c r="DP120" s="928"/>
      <c r="DQ120" s="928">
        <v>6314275</v>
      </c>
      <c r="DR120" s="928"/>
      <c r="DS120" s="928"/>
      <c r="DT120" s="928"/>
      <c r="DU120" s="928"/>
      <c r="DV120" s="929">
        <v>104.6</v>
      </c>
      <c r="DW120" s="929"/>
      <c r="DX120" s="929"/>
      <c r="DY120" s="929"/>
      <c r="DZ120" s="930"/>
    </row>
    <row r="121" spans="1:130" s="221" customFormat="1" ht="26.25" customHeight="1" x14ac:dyDescent="0.15">
      <c r="A121" s="1054"/>
      <c r="B121" s="946"/>
      <c r="C121" s="971" t="s">
        <v>473</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55" t="s">
        <v>389</v>
      </c>
      <c r="AB121" s="956"/>
      <c r="AC121" s="956"/>
      <c r="AD121" s="956"/>
      <c r="AE121" s="957"/>
      <c r="AF121" s="958" t="s">
        <v>439</v>
      </c>
      <c r="AG121" s="956"/>
      <c r="AH121" s="956"/>
      <c r="AI121" s="956"/>
      <c r="AJ121" s="957"/>
      <c r="AK121" s="958" t="s">
        <v>439</v>
      </c>
      <c r="AL121" s="956"/>
      <c r="AM121" s="956"/>
      <c r="AN121" s="956"/>
      <c r="AO121" s="957"/>
      <c r="AP121" s="959" t="s">
        <v>389</v>
      </c>
      <c r="AQ121" s="960"/>
      <c r="AR121" s="960"/>
      <c r="AS121" s="960"/>
      <c r="AT121" s="961"/>
      <c r="AU121" s="991"/>
      <c r="AV121" s="992"/>
      <c r="AW121" s="992"/>
      <c r="AX121" s="992"/>
      <c r="AY121" s="993"/>
      <c r="AZ121" s="919" t="s">
        <v>474</v>
      </c>
      <c r="BA121" s="920"/>
      <c r="BB121" s="920"/>
      <c r="BC121" s="920"/>
      <c r="BD121" s="920"/>
      <c r="BE121" s="920"/>
      <c r="BF121" s="920"/>
      <c r="BG121" s="920"/>
      <c r="BH121" s="920"/>
      <c r="BI121" s="920"/>
      <c r="BJ121" s="920"/>
      <c r="BK121" s="920"/>
      <c r="BL121" s="920"/>
      <c r="BM121" s="920"/>
      <c r="BN121" s="920"/>
      <c r="BO121" s="920"/>
      <c r="BP121" s="921"/>
      <c r="BQ121" s="922">
        <v>2774240</v>
      </c>
      <c r="BR121" s="923"/>
      <c r="BS121" s="923"/>
      <c r="BT121" s="923"/>
      <c r="BU121" s="923"/>
      <c r="BV121" s="923">
        <v>2656489</v>
      </c>
      <c r="BW121" s="923"/>
      <c r="BX121" s="923"/>
      <c r="BY121" s="923"/>
      <c r="BZ121" s="923"/>
      <c r="CA121" s="923">
        <v>2459725</v>
      </c>
      <c r="CB121" s="923"/>
      <c r="CC121" s="923"/>
      <c r="CD121" s="923"/>
      <c r="CE121" s="923"/>
      <c r="CF121" s="917">
        <v>40.799999999999997</v>
      </c>
      <c r="CG121" s="918"/>
      <c r="CH121" s="918"/>
      <c r="CI121" s="918"/>
      <c r="CJ121" s="918"/>
      <c r="CK121" s="1006"/>
      <c r="CL121" s="1007"/>
      <c r="CM121" s="1007"/>
      <c r="CN121" s="1007"/>
      <c r="CO121" s="1008"/>
      <c r="CP121" s="1016" t="s">
        <v>475</v>
      </c>
      <c r="CQ121" s="1017"/>
      <c r="CR121" s="1017"/>
      <c r="CS121" s="1017"/>
      <c r="CT121" s="1017"/>
      <c r="CU121" s="1017"/>
      <c r="CV121" s="1017"/>
      <c r="CW121" s="1017"/>
      <c r="CX121" s="1017"/>
      <c r="CY121" s="1017"/>
      <c r="CZ121" s="1017"/>
      <c r="DA121" s="1017"/>
      <c r="DB121" s="1017"/>
      <c r="DC121" s="1017"/>
      <c r="DD121" s="1017"/>
      <c r="DE121" s="1017"/>
      <c r="DF121" s="1018"/>
      <c r="DG121" s="922">
        <v>16853</v>
      </c>
      <c r="DH121" s="923"/>
      <c r="DI121" s="923"/>
      <c r="DJ121" s="923"/>
      <c r="DK121" s="923"/>
      <c r="DL121" s="923">
        <v>19107</v>
      </c>
      <c r="DM121" s="923"/>
      <c r="DN121" s="923"/>
      <c r="DO121" s="923"/>
      <c r="DP121" s="923"/>
      <c r="DQ121" s="923">
        <v>18197</v>
      </c>
      <c r="DR121" s="923"/>
      <c r="DS121" s="923"/>
      <c r="DT121" s="923"/>
      <c r="DU121" s="923"/>
      <c r="DV121" s="924">
        <v>0.3</v>
      </c>
      <c r="DW121" s="924"/>
      <c r="DX121" s="924"/>
      <c r="DY121" s="924"/>
      <c r="DZ121" s="925"/>
    </row>
    <row r="122" spans="1:130" s="221" customFormat="1" ht="26.25" customHeight="1" x14ac:dyDescent="0.15">
      <c r="A122" s="1054"/>
      <c r="B122" s="946"/>
      <c r="C122" s="919" t="s">
        <v>455</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55" t="s">
        <v>389</v>
      </c>
      <c r="AB122" s="956"/>
      <c r="AC122" s="956"/>
      <c r="AD122" s="956"/>
      <c r="AE122" s="957"/>
      <c r="AF122" s="958" t="s">
        <v>437</v>
      </c>
      <c r="AG122" s="956"/>
      <c r="AH122" s="956"/>
      <c r="AI122" s="956"/>
      <c r="AJ122" s="957"/>
      <c r="AK122" s="958" t="s">
        <v>389</v>
      </c>
      <c r="AL122" s="956"/>
      <c r="AM122" s="956"/>
      <c r="AN122" s="956"/>
      <c r="AO122" s="957"/>
      <c r="AP122" s="959" t="s">
        <v>439</v>
      </c>
      <c r="AQ122" s="960"/>
      <c r="AR122" s="960"/>
      <c r="AS122" s="960"/>
      <c r="AT122" s="961"/>
      <c r="AU122" s="991"/>
      <c r="AV122" s="992"/>
      <c r="AW122" s="992"/>
      <c r="AX122" s="992"/>
      <c r="AY122" s="993"/>
      <c r="AZ122" s="970" t="s">
        <v>476</v>
      </c>
      <c r="BA122" s="962"/>
      <c r="BB122" s="962"/>
      <c r="BC122" s="962"/>
      <c r="BD122" s="962"/>
      <c r="BE122" s="962"/>
      <c r="BF122" s="962"/>
      <c r="BG122" s="962"/>
      <c r="BH122" s="962"/>
      <c r="BI122" s="962"/>
      <c r="BJ122" s="962"/>
      <c r="BK122" s="962"/>
      <c r="BL122" s="962"/>
      <c r="BM122" s="962"/>
      <c r="BN122" s="962"/>
      <c r="BO122" s="962"/>
      <c r="BP122" s="963"/>
      <c r="BQ122" s="996">
        <v>14473759</v>
      </c>
      <c r="BR122" s="997"/>
      <c r="BS122" s="997"/>
      <c r="BT122" s="997"/>
      <c r="BU122" s="997"/>
      <c r="BV122" s="997">
        <v>14289364</v>
      </c>
      <c r="BW122" s="997"/>
      <c r="BX122" s="997"/>
      <c r="BY122" s="997"/>
      <c r="BZ122" s="997"/>
      <c r="CA122" s="997">
        <v>14209560</v>
      </c>
      <c r="CB122" s="997"/>
      <c r="CC122" s="997"/>
      <c r="CD122" s="997"/>
      <c r="CE122" s="997"/>
      <c r="CF122" s="1014">
        <v>235.5</v>
      </c>
      <c r="CG122" s="1015"/>
      <c r="CH122" s="1015"/>
      <c r="CI122" s="1015"/>
      <c r="CJ122" s="1015"/>
      <c r="CK122" s="1006"/>
      <c r="CL122" s="1007"/>
      <c r="CM122" s="1007"/>
      <c r="CN122" s="1007"/>
      <c r="CO122" s="1008"/>
      <c r="CP122" s="1016" t="s">
        <v>477</v>
      </c>
      <c r="CQ122" s="1017"/>
      <c r="CR122" s="1017"/>
      <c r="CS122" s="1017"/>
      <c r="CT122" s="1017"/>
      <c r="CU122" s="1017"/>
      <c r="CV122" s="1017"/>
      <c r="CW122" s="1017"/>
      <c r="CX122" s="1017"/>
      <c r="CY122" s="1017"/>
      <c r="CZ122" s="1017"/>
      <c r="DA122" s="1017"/>
      <c r="DB122" s="1017"/>
      <c r="DC122" s="1017"/>
      <c r="DD122" s="1017"/>
      <c r="DE122" s="1017"/>
      <c r="DF122" s="1018"/>
      <c r="DG122" s="922" t="s">
        <v>439</v>
      </c>
      <c r="DH122" s="923"/>
      <c r="DI122" s="923"/>
      <c r="DJ122" s="923"/>
      <c r="DK122" s="923"/>
      <c r="DL122" s="923" t="s">
        <v>389</v>
      </c>
      <c r="DM122" s="923"/>
      <c r="DN122" s="923"/>
      <c r="DO122" s="923"/>
      <c r="DP122" s="923"/>
      <c r="DQ122" s="923" t="s">
        <v>439</v>
      </c>
      <c r="DR122" s="923"/>
      <c r="DS122" s="923"/>
      <c r="DT122" s="923"/>
      <c r="DU122" s="923"/>
      <c r="DV122" s="924" t="s">
        <v>439</v>
      </c>
      <c r="DW122" s="924"/>
      <c r="DX122" s="924"/>
      <c r="DY122" s="924"/>
      <c r="DZ122" s="925"/>
    </row>
    <row r="123" spans="1:130" s="221" customFormat="1" ht="26.25" customHeight="1" x14ac:dyDescent="0.15">
      <c r="A123" s="1054"/>
      <c r="B123" s="946"/>
      <c r="C123" s="919" t="s">
        <v>461</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55" t="s">
        <v>389</v>
      </c>
      <c r="AB123" s="956"/>
      <c r="AC123" s="956"/>
      <c r="AD123" s="956"/>
      <c r="AE123" s="957"/>
      <c r="AF123" s="958" t="s">
        <v>437</v>
      </c>
      <c r="AG123" s="956"/>
      <c r="AH123" s="956"/>
      <c r="AI123" s="956"/>
      <c r="AJ123" s="957"/>
      <c r="AK123" s="958" t="s">
        <v>449</v>
      </c>
      <c r="AL123" s="956"/>
      <c r="AM123" s="956"/>
      <c r="AN123" s="956"/>
      <c r="AO123" s="957"/>
      <c r="AP123" s="959" t="s">
        <v>437</v>
      </c>
      <c r="AQ123" s="960"/>
      <c r="AR123" s="960"/>
      <c r="AS123" s="960"/>
      <c r="AT123" s="961"/>
      <c r="AU123" s="994"/>
      <c r="AV123" s="995"/>
      <c r="AW123" s="995"/>
      <c r="AX123" s="995"/>
      <c r="AY123" s="995"/>
      <c r="AZ123" s="242" t="s">
        <v>186</v>
      </c>
      <c r="BA123" s="242"/>
      <c r="BB123" s="242"/>
      <c r="BC123" s="242"/>
      <c r="BD123" s="242"/>
      <c r="BE123" s="242"/>
      <c r="BF123" s="242"/>
      <c r="BG123" s="242"/>
      <c r="BH123" s="242"/>
      <c r="BI123" s="242"/>
      <c r="BJ123" s="242"/>
      <c r="BK123" s="242"/>
      <c r="BL123" s="242"/>
      <c r="BM123" s="242"/>
      <c r="BN123" s="242"/>
      <c r="BO123" s="974" t="s">
        <v>478</v>
      </c>
      <c r="BP123" s="1002"/>
      <c r="BQ123" s="1060">
        <v>21963406</v>
      </c>
      <c r="BR123" s="1061"/>
      <c r="BS123" s="1061"/>
      <c r="BT123" s="1061"/>
      <c r="BU123" s="1061"/>
      <c r="BV123" s="1061">
        <v>21907293</v>
      </c>
      <c r="BW123" s="1061"/>
      <c r="BX123" s="1061"/>
      <c r="BY123" s="1061"/>
      <c r="BZ123" s="1061"/>
      <c r="CA123" s="1061">
        <v>22127322</v>
      </c>
      <c r="CB123" s="1061"/>
      <c r="CC123" s="1061"/>
      <c r="CD123" s="1061"/>
      <c r="CE123" s="1061"/>
      <c r="CF123" s="998"/>
      <c r="CG123" s="999"/>
      <c r="CH123" s="999"/>
      <c r="CI123" s="999"/>
      <c r="CJ123" s="1000"/>
      <c r="CK123" s="1006"/>
      <c r="CL123" s="1007"/>
      <c r="CM123" s="1007"/>
      <c r="CN123" s="1007"/>
      <c r="CO123" s="1008"/>
      <c r="CP123" s="1016" t="s">
        <v>479</v>
      </c>
      <c r="CQ123" s="1017"/>
      <c r="CR123" s="1017"/>
      <c r="CS123" s="1017"/>
      <c r="CT123" s="1017"/>
      <c r="CU123" s="1017"/>
      <c r="CV123" s="1017"/>
      <c r="CW123" s="1017"/>
      <c r="CX123" s="1017"/>
      <c r="CY123" s="1017"/>
      <c r="CZ123" s="1017"/>
      <c r="DA123" s="1017"/>
      <c r="DB123" s="1017"/>
      <c r="DC123" s="1017"/>
      <c r="DD123" s="1017"/>
      <c r="DE123" s="1017"/>
      <c r="DF123" s="1018"/>
      <c r="DG123" s="955" t="s">
        <v>437</v>
      </c>
      <c r="DH123" s="956"/>
      <c r="DI123" s="956"/>
      <c r="DJ123" s="956"/>
      <c r="DK123" s="957"/>
      <c r="DL123" s="958" t="s">
        <v>389</v>
      </c>
      <c r="DM123" s="956"/>
      <c r="DN123" s="956"/>
      <c r="DO123" s="956"/>
      <c r="DP123" s="957"/>
      <c r="DQ123" s="958" t="s">
        <v>389</v>
      </c>
      <c r="DR123" s="956"/>
      <c r="DS123" s="956"/>
      <c r="DT123" s="956"/>
      <c r="DU123" s="957"/>
      <c r="DV123" s="959" t="s">
        <v>439</v>
      </c>
      <c r="DW123" s="960"/>
      <c r="DX123" s="960"/>
      <c r="DY123" s="960"/>
      <c r="DZ123" s="961"/>
    </row>
    <row r="124" spans="1:130" s="221" customFormat="1" ht="26.25" customHeight="1" thickBot="1" x14ac:dyDescent="0.2">
      <c r="A124" s="1054"/>
      <c r="B124" s="946"/>
      <c r="C124" s="919" t="s">
        <v>464</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55" t="s">
        <v>439</v>
      </c>
      <c r="AB124" s="956"/>
      <c r="AC124" s="956"/>
      <c r="AD124" s="956"/>
      <c r="AE124" s="957"/>
      <c r="AF124" s="958" t="s">
        <v>437</v>
      </c>
      <c r="AG124" s="956"/>
      <c r="AH124" s="956"/>
      <c r="AI124" s="956"/>
      <c r="AJ124" s="957"/>
      <c r="AK124" s="958" t="s">
        <v>439</v>
      </c>
      <c r="AL124" s="956"/>
      <c r="AM124" s="956"/>
      <c r="AN124" s="956"/>
      <c r="AO124" s="957"/>
      <c r="AP124" s="959" t="s">
        <v>389</v>
      </c>
      <c r="AQ124" s="960"/>
      <c r="AR124" s="960"/>
      <c r="AS124" s="960"/>
      <c r="AT124" s="961"/>
      <c r="AU124" s="1056" t="s">
        <v>480</v>
      </c>
      <c r="AV124" s="1057"/>
      <c r="AW124" s="1057"/>
      <c r="AX124" s="1057"/>
      <c r="AY124" s="1057"/>
      <c r="AZ124" s="1057"/>
      <c r="BA124" s="1057"/>
      <c r="BB124" s="1057"/>
      <c r="BC124" s="1057"/>
      <c r="BD124" s="1057"/>
      <c r="BE124" s="1057"/>
      <c r="BF124" s="1057"/>
      <c r="BG124" s="1057"/>
      <c r="BH124" s="1057"/>
      <c r="BI124" s="1057"/>
      <c r="BJ124" s="1057"/>
      <c r="BK124" s="1057"/>
      <c r="BL124" s="1057"/>
      <c r="BM124" s="1057"/>
      <c r="BN124" s="1057"/>
      <c r="BO124" s="1057"/>
      <c r="BP124" s="1058"/>
      <c r="BQ124" s="1059">
        <v>0.1</v>
      </c>
      <c r="BR124" s="1024"/>
      <c r="BS124" s="1024"/>
      <c r="BT124" s="1024"/>
      <c r="BU124" s="1024"/>
      <c r="BV124" s="1024" t="s">
        <v>437</v>
      </c>
      <c r="BW124" s="1024"/>
      <c r="BX124" s="1024"/>
      <c r="BY124" s="1024"/>
      <c r="BZ124" s="1024"/>
      <c r="CA124" s="1024" t="s">
        <v>439</v>
      </c>
      <c r="CB124" s="1024"/>
      <c r="CC124" s="1024"/>
      <c r="CD124" s="1024"/>
      <c r="CE124" s="1024"/>
      <c r="CF124" s="1025"/>
      <c r="CG124" s="1026"/>
      <c r="CH124" s="1026"/>
      <c r="CI124" s="1026"/>
      <c r="CJ124" s="1027"/>
      <c r="CK124" s="1009"/>
      <c r="CL124" s="1009"/>
      <c r="CM124" s="1009"/>
      <c r="CN124" s="1009"/>
      <c r="CO124" s="1010"/>
      <c r="CP124" s="1016" t="s">
        <v>481</v>
      </c>
      <c r="CQ124" s="1017"/>
      <c r="CR124" s="1017"/>
      <c r="CS124" s="1017"/>
      <c r="CT124" s="1017"/>
      <c r="CU124" s="1017"/>
      <c r="CV124" s="1017"/>
      <c r="CW124" s="1017"/>
      <c r="CX124" s="1017"/>
      <c r="CY124" s="1017"/>
      <c r="CZ124" s="1017"/>
      <c r="DA124" s="1017"/>
      <c r="DB124" s="1017"/>
      <c r="DC124" s="1017"/>
      <c r="DD124" s="1017"/>
      <c r="DE124" s="1017"/>
      <c r="DF124" s="1018"/>
      <c r="DG124" s="1001" t="s">
        <v>437</v>
      </c>
      <c r="DH124" s="983"/>
      <c r="DI124" s="983"/>
      <c r="DJ124" s="983"/>
      <c r="DK124" s="984"/>
      <c r="DL124" s="982" t="s">
        <v>437</v>
      </c>
      <c r="DM124" s="983"/>
      <c r="DN124" s="983"/>
      <c r="DO124" s="983"/>
      <c r="DP124" s="984"/>
      <c r="DQ124" s="982" t="s">
        <v>389</v>
      </c>
      <c r="DR124" s="983"/>
      <c r="DS124" s="983"/>
      <c r="DT124" s="983"/>
      <c r="DU124" s="984"/>
      <c r="DV124" s="985" t="s">
        <v>437</v>
      </c>
      <c r="DW124" s="986"/>
      <c r="DX124" s="986"/>
      <c r="DY124" s="986"/>
      <c r="DZ124" s="987"/>
    </row>
    <row r="125" spans="1:130" s="221" customFormat="1" ht="26.25" customHeight="1" x14ac:dyDescent="0.15">
      <c r="A125" s="1054"/>
      <c r="B125" s="946"/>
      <c r="C125" s="919" t="s">
        <v>466</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55" t="s">
        <v>437</v>
      </c>
      <c r="AB125" s="956"/>
      <c r="AC125" s="956"/>
      <c r="AD125" s="956"/>
      <c r="AE125" s="957"/>
      <c r="AF125" s="958" t="s">
        <v>389</v>
      </c>
      <c r="AG125" s="956"/>
      <c r="AH125" s="956"/>
      <c r="AI125" s="956"/>
      <c r="AJ125" s="957"/>
      <c r="AK125" s="958" t="s">
        <v>437</v>
      </c>
      <c r="AL125" s="956"/>
      <c r="AM125" s="956"/>
      <c r="AN125" s="956"/>
      <c r="AO125" s="957"/>
      <c r="AP125" s="959" t="s">
        <v>437</v>
      </c>
      <c r="AQ125" s="960"/>
      <c r="AR125" s="960"/>
      <c r="AS125" s="960"/>
      <c r="AT125" s="961"/>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9" t="s">
        <v>482</v>
      </c>
      <c r="CL125" s="1004"/>
      <c r="CM125" s="1004"/>
      <c r="CN125" s="1004"/>
      <c r="CO125" s="1005"/>
      <c r="CP125" s="926" t="s">
        <v>483</v>
      </c>
      <c r="CQ125" s="894"/>
      <c r="CR125" s="894"/>
      <c r="CS125" s="894"/>
      <c r="CT125" s="894"/>
      <c r="CU125" s="894"/>
      <c r="CV125" s="894"/>
      <c r="CW125" s="894"/>
      <c r="CX125" s="894"/>
      <c r="CY125" s="894"/>
      <c r="CZ125" s="894"/>
      <c r="DA125" s="894"/>
      <c r="DB125" s="894"/>
      <c r="DC125" s="894"/>
      <c r="DD125" s="894"/>
      <c r="DE125" s="894"/>
      <c r="DF125" s="895"/>
      <c r="DG125" s="927" t="s">
        <v>437</v>
      </c>
      <c r="DH125" s="928"/>
      <c r="DI125" s="928"/>
      <c r="DJ125" s="928"/>
      <c r="DK125" s="928"/>
      <c r="DL125" s="928" t="s">
        <v>437</v>
      </c>
      <c r="DM125" s="928"/>
      <c r="DN125" s="928"/>
      <c r="DO125" s="928"/>
      <c r="DP125" s="928"/>
      <c r="DQ125" s="928" t="s">
        <v>437</v>
      </c>
      <c r="DR125" s="928"/>
      <c r="DS125" s="928"/>
      <c r="DT125" s="928"/>
      <c r="DU125" s="928"/>
      <c r="DV125" s="929" t="s">
        <v>389</v>
      </c>
      <c r="DW125" s="929"/>
      <c r="DX125" s="929"/>
      <c r="DY125" s="929"/>
      <c r="DZ125" s="930"/>
    </row>
    <row r="126" spans="1:130" s="221" customFormat="1" ht="26.25" customHeight="1" thickBot="1" x14ac:dyDescent="0.2">
      <c r="A126" s="1054"/>
      <c r="B126" s="946"/>
      <c r="C126" s="919" t="s">
        <v>468</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55" t="s">
        <v>389</v>
      </c>
      <c r="AB126" s="956"/>
      <c r="AC126" s="956"/>
      <c r="AD126" s="956"/>
      <c r="AE126" s="957"/>
      <c r="AF126" s="958" t="s">
        <v>437</v>
      </c>
      <c r="AG126" s="956"/>
      <c r="AH126" s="956"/>
      <c r="AI126" s="956"/>
      <c r="AJ126" s="957"/>
      <c r="AK126" s="958" t="s">
        <v>437</v>
      </c>
      <c r="AL126" s="956"/>
      <c r="AM126" s="956"/>
      <c r="AN126" s="956"/>
      <c r="AO126" s="957"/>
      <c r="AP126" s="959" t="s">
        <v>437</v>
      </c>
      <c r="AQ126" s="960"/>
      <c r="AR126" s="960"/>
      <c r="AS126" s="960"/>
      <c r="AT126" s="961"/>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20"/>
      <c r="CL126" s="1007"/>
      <c r="CM126" s="1007"/>
      <c r="CN126" s="1007"/>
      <c r="CO126" s="1008"/>
      <c r="CP126" s="919" t="s">
        <v>484</v>
      </c>
      <c r="CQ126" s="920"/>
      <c r="CR126" s="920"/>
      <c r="CS126" s="920"/>
      <c r="CT126" s="920"/>
      <c r="CU126" s="920"/>
      <c r="CV126" s="920"/>
      <c r="CW126" s="920"/>
      <c r="CX126" s="920"/>
      <c r="CY126" s="920"/>
      <c r="CZ126" s="920"/>
      <c r="DA126" s="920"/>
      <c r="DB126" s="920"/>
      <c r="DC126" s="920"/>
      <c r="DD126" s="920"/>
      <c r="DE126" s="920"/>
      <c r="DF126" s="921"/>
      <c r="DG126" s="922">
        <v>117268</v>
      </c>
      <c r="DH126" s="923"/>
      <c r="DI126" s="923"/>
      <c r="DJ126" s="923"/>
      <c r="DK126" s="923"/>
      <c r="DL126" s="923">
        <v>76776</v>
      </c>
      <c r="DM126" s="923"/>
      <c r="DN126" s="923"/>
      <c r="DO126" s="923"/>
      <c r="DP126" s="923"/>
      <c r="DQ126" s="923">
        <v>122502</v>
      </c>
      <c r="DR126" s="923"/>
      <c r="DS126" s="923"/>
      <c r="DT126" s="923"/>
      <c r="DU126" s="923"/>
      <c r="DV126" s="924">
        <v>2</v>
      </c>
      <c r="DW126" s="924"/>
      <c r="DX126" s="924"/>
      <c r="DY126" s="924"/>
      <c r="DZ126" s="925"/>
    </row>
    <row r="127" spans="1:130" s="221" customFormat="1" ht="26.25" customHeight="1" x14ac:dyDescent="0.15">
      <c r="A127" s="1055"/>
      <c r="B127" s="948"/>
      <c r="C127" s="970" t="s">
        <v>485</v>
      </c>
      <c r="D127" s="962"/>
      <c r="E127" s="962"/>
      <c r="F127" s="962"/>
      <c r="G127" s="962"/>
      <c r="H127" s="962"/>
      <c r="I127" s="962"/>
      <c r="J127" s="962"/>
      <c r="K127" s="962"/>
      <c r="L127" s="962"/>
      <c r="M127" s="962"/>
      <c r="N127" s="962"/>
      <c r="O127" s="962"/>
      <c r="P127" s="962"/>
      <c r="Q127" s="962"/>
      <c r="R127" s="962"/>
      <c r="S127" s="962"/>
      <c r="T127" s="962"/>
      <c r="U127" s="962"/>
      <c r="V127" s="962"/>
      <c r="W127" s="962"/>
      <c r="X127" s="962"/>
      <c r="Y127" s="962"/>
      <c r="Z127" s="963"/>
      <c r="AA127" s="955" t="s">
        <v>437</v>
      </c>
      <c r="AB127" s="956"/>
      <c r="AC127" s="956"/>
      <c r="AD127" s="956"/>
      <c r="AE127" s="957"/>
      <c r="AF127" s="958" t="s">
        <v>437</v>
      </c>
      <c r="AG127" s="956"/>
      <c r="AH127" s="956"/>
      <c r="AI127" s="956"/>
      <c r="AJ127" s="957"/>
      <c r="AK127" s="958" t="s">
        <v>437</v>
      </c>
      <c r="AL127" s="956"/>
      <c r="AM127" s="956"/>
      <c r="AN127" s="956"/>
      <c r="AO127" s="957"/>
      <c r="AP127" s="959" t="s">
        <v>437</v>
      </c>
      <c r="AQ127" s="960"/>
      <c r="AR127" s="960"/>
      <c r="AS127" s="960"/>
      <c r="AT127" s="961"/>
      <c r="AU127" s="223"/>
      <c r="AV127" s="223"/>
      <c r="AW127" s="223"/>
      <c r="AX127" s="1028" t="s">
        <v>486</v>
      </c>
      <c r="AY127" s="1029"/>
      <c r="AZ127" s="1029"/>
      <c r="BA127" s="1029"/>
      <c r="BB127" s="1029"/>
      <c r="BC127" s="1029"/>
      <c r="BD127" s="1029"/>
      <c r="BE127" s="1030"/>
      <c r="BF127" s="1031" t="s">
        <v>487</v>
      </c>
      <c r="BG127" s="1029"/>
      <c r="BH127" s="1029"/>
      <c r="BI127" s="1029"/>
      <c r="BJ127" s="1029"/>
      <c r="BK127" s="1029"/>
      <c r="BL127" s="1030"/>
      <c r="BM127" s="1031" t="s">
        <v>488</v>
      </c>
      <c r="BN127" s="1029"/>
      <c r="BO127" s="1029"/>
      <c r="BP127" s="1029"/>
      <c r="BQ127" s="1029"/>
      <c r="BR127" s="1029"/>
      <c r="BS127" s="1030"/>
      <c r="BT127" s="1031" t="s">
        <v>489</v>
      </c>
      <c r="BU127" s="1029"/>
      <c r="BV127" s="1029"/>
      <c r="BW127" s="1029"/>
      <c r="BX127" s="1029"/>
      <c r="BY127" s="1029"/>
      <c r="BZ127" s="1052"/>
      <c r="CA127" s="223"/>
      <c r="CB127" s="223"/>
      <c r="CC127" s="223"/>
      <c r="CD127" s="246"/>
      <c r="CE127" s="246"/>
      <c r="CF127" s="246"/>
      <c r="CG127" s="223"/>
      <c r="CH127" s="223"/>
      <c r="CI127" s="223"/>
      <c r="CJ127" s="245"/>
      <c r="CK127" s="1020"/>
      <c r="CL127" s="1007"/>
      <c r="CM127" s="1007"/>
      <c r="CN127" s="1007"/>
      <c r="CO127" s="1008"/>
      <c r="CP127" s="919" t="s">
        <v>490</v>
      </c>
      <c r="CQ127" s="920"/>
      <c r="CR127" s="920"/>
      <c r="CS127" s="920"/>
      <c r="CT127" s="920"/>
      <c r="CU127" s="920"/>
      <c r="CV127" s="920"/>
      <c r="CW127" s="920"/>
      <c r="CX127" s="920"/>
      <c r="CY127" s="920"/>
      <c r="CZ127" s="920"/>
      <c r="DA127" s="920"/>
      <c r="DB127" s="920"/>
      <c r="DC127" s="920"/>
      <c r="DD127" s="920"/>
      <c r="DE127" s="920"/>
      <c r="DF127" s="921"/>
      <c r="DG127" s="922" t="s">
        <v>437</v>
      </c>
      <c r="DH127" s="923"/>
      <c r="DI127" s="923"/>
      <c r="DJ127" s="923"/>
      <c r="DK127" s="923"/>
      <c r="DL127" s="923" t="s">
        <v>437</v>
      </c>
      <c r="DM127" s="923"/>
      <c r="DN127" s="923"/>
      <c r="DO127" s="923"/>
      <c r="DP127" s="923"/>
      <c r="DQ127" s="923" t="s">
        <v>437</v>
      </c>
      <c r="DR127" s="923"/>
      <c r="DS127" s="923"/>
      <c r="DT127" s="923"/>
      <c r="DU127" s="923"/>
      <c r="DV127" s="924" t="s">
        <v>440</v>
      </c>
      <c r="DW127" s="924"/>
      <c r="DX127" s="924"/>
      <c r="DY127" s="924"/>
      <c r="DZ127" s="925"/>
    </row>
    <row r="128" spans="1:130" s="221" customFormat="1" ht="26.25" customHeight="1" thickBot="1" x14ac:dyDescent="0.2">
      <c r="A128" s="1038" t="s">
        <v>491</v>
      </c>
      <c r="B128" s="1039"/>
      <c r="C128" s="1039"/>
      <c r="D128" s="1039"/>
      <c r="E128" s="1039"/>
      <c r="F128" s="1039"/>
      <c r="G128" s="1039"/>
      <c r="H128" s="1039"/>
      <c r="I128" s="1039"/>
      <c r="J128" s="1039"/>
      <c r="K128" s="1039"/>
      <c r="L128" s="1039"/>
      <c r="M128" s="1039"/>
      <c r="N128" s="1039"/>
      <c r="O128" s="1039"/>
      <c r="P128" s="1039"/>
      <c r="Q128" s="1039"/>
      <c r="R128" s="1039"/>
      <c r="S128" s="1039"/>
      <c r="T128" s="1039"/>
      <c r="U128" s="1039"/>
      <c r="V128" s="1039"/>
      <c r="W128" s="1040" t="s">
        <v>492</v>
      </c>
      <c r="X128" s="1040"/>
      <c r="Y128" s="1040"/>
      <c r="Z128" s="1041"/>
      <c r="AA128" s="1042">
        <v>273647</v>
      </c>
      <c r="AB128" s="1043"/>
      <c r="AC128" s="1043"/>
      <c r="AD128" s="1043"/>
      <c r="AE128" s="1044"/>
      <c r="AF128" s="1045">
        <v>275239</v>
      </c>
      <c r="AG128" s="1043"/>
      <c r="AH128" s="1043"/>
      <c r="AI128" s="1043"/>
      <c r="AJ128" s="1044"/>
      <c r="AK128" s="1045">
        <v>519976</v>
      </c>
      <c r="AL128" s="1043"/>
      <c r="AM128" s="1043"/>
      <c r="AN128" s="1043"/>
      <c r="AO128" s="1044"/>
      <c r="AP128" s="1046"/>
      <c r="AQ128" s="1047"/>
      <c r="AR128" s="1047"/>
      <c r="AS128" s="1047"/>
      <c r="AT128" s="1048"/>
      <c r="AU128" s="223"/>
      <c r="AV128" s="223"/>
      <c r="AW128" s="223"/>
      <c r="AX128" s="893" t="s">
        <v>493</v>
      </c>
      <c r="AY128" s="894"/>
      <c r="AZ128" s="894"/>
      <c r="BA128" s="894"/>
      <c r="BB128" s="894"/>
      <c r="BC128" s="894"/>
      <c r="BD128" s="894"/>
      <c r="BE128" s="895"/>
      <c r="BF128" s="1049" t="s">
        <v>440</v>
      </c>
      <c r="BG128" s="1050"/>
      <c r="BH128" s="1050"/>
      <c r="BI128" s="1050"/>
      <c r="BJ128" s="1050"/>
      <c r="BK128" s="1050"/>
      <c r="BL128" s="1051"/>
      <c r="BM128" s="1049">
        <v>13.93</v>
      </c>
      <c r="BN128" s="1050"/>
      <c r="BO128" s="1050"/>
      <c r="BP128" s="1050"/>
      <c r="BQ128" s="1050"/>
      <c r="BR128" s="1050"/>
      <c r="BS128" s="1051"/>
      <c r="BT128" s="1049">
        <v>20</v>
      </c>
      <c r="BU128" s="1050"/>
      <c r="BV128" s="1050"/>
      <c r="BW128" s="1050"/>
      <c r="BX128" s="1050"/>
      <c r="BY128" s="1050"/>
      <c r="BZ128" s="1073"/>
      <c r="CA128" s="246"/>
      <c r="CB128" s="246"/>
      <c r="CC128" s="246"/>
      <c r="CD128" s="246"/>
      <c r="CE128" s="246"/>
      <c r="CF128" s="246"/>
      <c r="CG128" s="223"/>
      <c r="CH128" s="223"/>
      <c r="CI128" s="223"/>
      <c r="CJ128" s="245"/>
      <c r="CK128" s="1021"/>
      <c r="CL128" s="1022"/>
      <c r="CM128" s="1022"/>
      <c r="CN128" s="1022"/>
      <c r="CO128" s="1023"/>
      <c r="CP128" s="1032" t="s">
        <v>494</v>
      </c>
      <c r="CQ128" s="723"/>
      <c r="CR128" s="723"/>
      <c r="CS128" s="723"/>
      <c r="CT128" s="723"/>
      <c r="CU128" s="723"/>
      <c r="CV128" s="723"/>
      <c r="CW128" s="723"/>
      <c r="CX128" s="723"/>
      <c r="CY128" s="723"/>
      <c r="CZ128" s="723"/>
      <c r="DA128" s="723"/>
      <c r="DB128" s="723"/>
      <c r="DC128" s="723"/>
      <c r="DD128" s="723"/>
      <c r="DE128" s="723"/>
      <c r="DF128" s="1033"/>
      <c r="DG128" s="1034" t="s">
        <v>437</v>
      </c>
      <c r="DH128" s="1035"/>
      <c r="DI128" s="1035"/>
      <c r="DJ128" s="1035"/>
      <c r="DK128" s="1035"/>
      <c r="DL128" s="1035" t="s">
        <v>389</v>
      </c>
      <c r="DM128" s="1035"/>
      <c r="DN128" s="1035"/>
      <c r="DO128" s="1035"/>
      <c r="DP128" s="1035"/>
      <c r="DQ128" s="1035" t="s">
        <v>437</v>
      </c>
      <c r="DR128" s="1035"/>
      <c r="DS128" s="1035"/>
      <c r="DT128" s="1035"/>
      <c r="DU128" s="1035"/>
      <c r="DV128" s="1036" t="s">
        <v>389</v>
      </c>
      <c r="DW128" s="1036"/>
      <c r="DX128" s="1036"/>
      <c r="DY128" s="1036"/>
      <c r="DZ128" s="1037"/>
    </row>
    <row r="129" spans="1:131" s="221" customFormat="1" ht="26.25" customHeight="1" x14ac:dyDescent="0.15">
      <c r="A129" s="931" t="s">
        <v>106</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7" t="s">
        <v>495</v>
      </c>
      <c r="X129" s="1068"/>
      <c r="Y129" s="1068"/>
      <c r="Z129" s="1069"/>
      <c r="AA129" s="955">
        <v>6680468</v>
      </c>
      <c r="AB129" s="956"/>
      <c r="AC129" s="956"/>
      <c r="AD129" s="956"/>
      <c r="AE129" s="957"/>
      <c r="AF129" s="958">
        <v>7071084</v>
      </c>
      <c r="AG129" s="956"/>
      <c r="AH129" s="956"/>
      <c r="AI129" s="956"/>
      <c r="AJ129" s="957"/>
      <c r="AK129" s="958">
        <v>7360988</v>
      </c>
      <c r="AL129" s="956"/>
      <c r="AM129" s="956"/>
      <c r="AN129" s="956"/>
      <c r="AO129" s="957"/>
      <c r="AP129" s="1070"/>
      <c r="AQ129" s="1071"/>
      <c r="AR129" s="1071"/>
      <c r="AS129" s="1071"/>
      <c r="AT129" s="1072"/>
      <c r="AU129" s="224"/>
      <c r="AV129" s="224"/>
      <c r="AW129" s="224"/>
      <c r="AX129" s="1062" t="s">
        <v>496</v>
      </c>
      <c r="AY129" s="920"/>
      <c r="AZ129" s="920"/>
      <c r="BA129" s="920"/>
      <c r="BB129" s="920"/>
      <c r="BC129" s="920"/>
      <c r="BD129" s="920"/>
      <c r="BE129" s="921"/>
      <c r="BF129" s="1063" t="s">
        <v>437</v>
      </c>
      <c r="BG129" s="1064"/>
      <c r="BH129" s="1064"/>
      <c r="BI129" s="1064"/>
      <c r="BJ129" s="1064"/>
      <c r="BK129" s="1064"/>
      <c r="BL129" s="1065"/>
      <c r="BM129" s="1063">
        <v>18.93</v>
      </c>
      <c r="BN129" s="1064"/>
      <c r="BO129" s="1064"/>
      <c r="BP129" s="1064"/>
      <c r="BQ129" s="1064"/>
      <c r="BR129" s="1064"/>
      <c r="BS129" s="1065"/>
      <c r="BT129" s="1063">
        <v>30</v>
      </c>
      <c r="BU129" s="1064"/>
      <c r="BV129" s="1064"/>
      <c r="BW129" s="1064"/>
      <c r="BX129" s="1064"/>
      <c r="BY129" s="1064"/>
      <c r="BZ129" s="106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31" t="s">
        <v>497</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7" t="s">
        <v>498</v>
      </c>
      <c r="X130" s="1068"/>
      <c r="Y130" s="1068"/>
      <c r="Z130" s="1069"/>
      <c r="AA130" s="955">
        <v>1304448</v>
      </c>
      <c r="AB130" s="956"/>
      <c r="AC130" s="956"/>
      <c r="AD130" s="956"/>
      <c r="AE130" s="957"/>
      <c r="AF130" s="958">
        <v>1395477</v>
      </c>
      <c r="AG130" s="956"/>
      <c r="AH130" s="956"/>
      <c r="AI130" s="956"/>
      <c r="AJ130" s="957"/>
      <c r="AK130" s="958">
        <v>1325988</v>
      </c>
      <c r="AL130" s="956"/>
      <c r="AM130" s="956"/>
      <c r="AN130" s="956"/>
      <c r="AO130" s="957"/>
      <c r="AP130" s="1070"/>
      <c r="AQ130" s="1071"/>
      <c r="AR130" s="1071"/>
      <c r="AS130" s="1071"/>
      <c r="AT130" s="1072"/>
      <c r="AU130" s="224"/>
      <c r="AV130" s="224"/>
      <c r="AW130" s="224"/>
      <c r="AX130" s="1062" t="s">
        <v>499</v>
      </c>
      <c r="AY130" s="920"/>
      <c r="AZ130" s="920"/>
      <c r="BA130" s="920"/>
      <c r="BB130" s="920"/>
      <c r="BC130" s="920"/>
      <c r="BD130" s="920"/>
      <c r="BE130" s="921"/>
      <c r="BF130" s="1098">
        <v>7.1</v>
      </c>
      <c r="BG130" s="1099"/>
      <c r="BH130" s="1099"/>
      <c r="BI130" s="1099"/>
      <c r="BJ130" s="1099"/>
      <c r="BK130" s="1099"/>
      <c r="BL130" s="1100"/>
      <c r="BM130" s="1098">
        <v>25</v>
      </c>
      <c r="BN130" s="1099"/>
      <c r="BO130" s="1099"/>
      <c r="BP130" s="1099"/>
      <c r="BQ130" s="1099"/>
      <c r="BR130" s="1099"/>
      <c r="BS130" s="1100"/>
      <c r="BT130" s="1098">
        <v>35</v>
      </c>
      <c r="BU130" s="1099"/>
      <c r="BV130" s="1099"/>
      <c r="BW130" s="1099"/>
      <c r="BX130" s="1099"/>
      <c r="BY130" s="1099"/>
      <c r="BZ130" s="1101"/>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02"/>
      <c r="B131" s="1103"/>
      <c r="C131" s="1103"/>
      <c r="D131" s="1103"/>
      <c r="E131" s="1103"/>
      <c r="F131" s="1103"/>
      <c r="G131" s="1103"/>
      <c r="H131" s="1103"/>
      <c r="I131" s="1103"/>
      <c r="J131" s="1103"/>
      <c r="K131" s="1103"/>
      <c r="L131" s="1103"/>
      <c r="M131" s="1103"/>
      <c r="N131" s="1103"/>
      <c r="O131" s="1103"/>
      <c r="P131" s="1103"/>
      <c r="Q131" s="1103"/>
      <c r="R131" s="1103"/>
      <c r="S131" s="1103"/>
      <c r="T131" s="1103"/>
      <c r="U131" s="1103"/>
      <c r="V131" s="1103"/>
      <c r="W131" s="1104" t="s">
        <v>500</v>
      </c>
      <c r="X131" s="1105"/>
      <c r="Y131" s="1105"/>
      <c r="Z131" s="1106"/>
      <c r="AA131" s="1001">
        <v>5376020</v>
      </c>
      <c r="AB131" s="983"/>
      <c r="AC131" s="983"/>
      <c r="AD131" s="983"/>
      <c r="AE131" s="984"/>
      <c r="AF131" s="982">
        <v>5675607</v>
      </c>
      <c r="AG131" s="983"/>
      <c r="AH131" s="983"/>
      <c r="AI131" s="983"/>
      <c r="AJ131" s="984"/>
      <c r="AK131" s="982">
        <v>6035000</v>
      </c>
      <c r="AL131" s="983"/>
      <c r="AM131" s="983"/>
      <c r="AN131" s="983"/>
      <c r="AO131" s="984"/>
      <c r="AP131" s="1107"/>
      <c r="AQ131" s="1108"/>
      <c r="AR131" s="1108"/>
      <c r="AS131" s="1108"/>
      <c r="AT131" s="1109"/>
      <c r="AU131" s="224"/>
      <c r="AV131" s="224"/>
      <c r="AW131" s="224"/>
      <c r="AX131" s="1080" t="s">
        <v>501</v>
      </c>
      <c r="AY131" s="723"/>
      <c r="AZ131" s="723"/>
      <c r="BA131" s="723"/>
      <c r="BB131" s="723"/>
      <c r="BC131" s="723"/>
      <c r="BD131" s="723"/>
      <c r="BE131" s="1033"/>
      <c r="BF131" s="1081" t="s">
        <v>437</v>
      </c>
      <c r="BG131" s="1082"/>
      <c r="BH131" s="1082"/>
      <c r="BI131" s="1082"/>
      <c r="BJ131" s="1082"/>
      <c r="BK131" s="1082"/>
      <c r="BL131" s="1083"/>
      <c r="BM131" s="1081">
        <v>350</v>
      </c>
      <c r="BN131" s="1082"/>
      <c r="BO131" s="1082"/>
      <c r="BP131" s="1082"/>
      <c r="BQ131" s="1082"/>
      <c r="BR131" s="1082"/>
      <c r="BS131" s="1083"/>
      <c r="BT131" s="1084"/>
      <c r="BU131" s="1085"/>
      <c r="BV131" s="1085"/>
      <c r="BW131" s="1085"/>
      <c r="BX131" s="1085"/>
      <c r="BY131" s="1085"/>
      <c r="BZ131" s="108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87" t="s">
        <v>502</v>
      </c>
      <c r="B132" s="1088"/>
      <c r="C132" s="1088"/>
      <c r="D132" s="1088"/>
      <c r="E132" s="1088"/>
      <c r="F132" s="1088"/>
      <c r="G132" s="1088"/>
      <c r="H132" s="1088"/>
      <c r="I132" s="1088"/>
      <c r="J132" s="1088"/>
      <c r="K132" s="1088"/>
      <c r="L132" s="1088"/>
      <c r="M132" s="1088"/>
      <c r="N132" s="1088"/>
      <c r="O132" s="1088"/>
      <c r="P132" s="1088"/>
      <c r="Q132" s="1088"/>
      <c r="R132" s="1088"/>
      <c r="S132" s="1088"/>
      <c r="T132" s="1088"/>
      <c r="U132" s="1088"/>
      <c r="V132" s="1091" t="s">
        <v>503</v>
      </c>
      <c r="W132" s="1091"/>
      <c r="X132" s="1091"/>
      <c r="Y132" s="1091"/>
      <c r="Z132" s="1092"/>
      <c r="AA132" s="1093">
        <v>7.9655023600000003</v>
      </c>
      <c r="AB132" s="1094"/>
      <c r="AC132" s="1094"/>
      <c r="AD132" s="1094"/>
      <c r="AE132" s="1095"/>
      <c r="AF132" s="1096">
        <v>7.4290556060000004</v>
      </c>
      <c r="AG132" s="1094"/>
      <c r="AH132" s="1094"/>
      <c r="AI132" s="1094"/>
      <c r="AJ132" s="1095"/>
      <c r="AK132" s="1096">
        <v>6.0091632150000001</v>
      </c>
      <c r="AL132" s="1094"/>
      <c r="AM132" s="1094"/>
      <c r="AN132" s="1094"/>
      <c r="AO132" s="1095"/>
      <c r="AP132" s="998"/>
      <c r="AQ132" s="999"/>
      <c r="AR132" s="999"/>
      <c r="AS132" s="999"/>
      <c r="AT132" s="109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89"/>
      <c r="B133" s="1090"/>
      <c r="C133" s="1090"/>
      <c r="D133" s="1090"/>
      <c r="E133" s="1090"/>
      <c r="F133" s="1090"/>
      <c r="G133" s="1090"/>
      <c r="H133" s="1090"/>
      <c r="I133" s="1090"/>
      <c r="J133" s="1090"/>
      <c r="K133" s="1090"/>
      <c r="L133" s="1090"/>
      <c r="M133" s="1090"/>
      <c r="N133" s="1090"/>
      <c r="O133" s="1090"/>
      <c r="P133" s="1090"/>
      <c r="Q133" s="1090"/>
      <c r="R133" s="1090"/>
      <c r="S133" s="1090"/>
      <c r="T133" s="1090"/>
      <c r="U133" s="1090"/>
      <c r="V133" s="1074" t="s">
        <v>504</v>
      </c>
      <c r="W133" s="1074"/>
      <c r="X133" s="1074"/>
      <c r="Y133" s="1074"/>
      <c r="Z133" s="1075"/>
      <c r="AA133" s="1076">
        <v>9.5</v>
      </c>
      <c r="AB133" s="1077"/>
      <c r="AC133" s="1077"/>
      <c r="AD133" s="1077"/>
      <c r="AE133" s="1078"/>
      <c r="AF133" s="1076">
        <v>8.4</v>
      </c>
      <c r="AG133" s="1077"/>
      <c r="AH133" s="1077"/>
      <c r="AI133" s="1077"/>
      <c r="AJ133" s="1078"/>
      <c r="AK133" s="1076">
        <v>7.1</v>
      </c>
      <c r="AL133" s="1077"/>
      <c r="AM133" s="1077"/>
      <c r="AN133" s="1077"/>
      <c r="AO133" s="1078"/>
      <c r="AP133" s="1025"/>
      <c r="AQ133" s="1026"/>
      <c r="AR133" s="1026"/>
      <c r="AS133" s="1026"/>
      <c r="AT133" s="1079"/>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3oesZk/n88fbrTJJdTv/LI1kqPWz/GrjQDLYdogjLyllWBjs8HYD9WzAw2Bbu6k4VjMfweRVxLZxCwu/8NWLwg==" saltValue="/OSbO7yGoUPDLW8LkrtA9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505</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DM5Y9tlSnVefecaw5KHdHMJzSUCh8pDNsgSqo/xr0RkrU3KMX70M0WHbTGobsqXMDzmRrlPju5qAtjkYm64eUQ==" saltValue="ZgxZ4+cvOcmDn93+pz8q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Oz+VvR9RHKtY5xS02gRNyWy9WXRPH+MqlGFi8gDajn8onAxqzZBVY4fW1ebY6otSZD8AqnF+kC1pApq5V+sMA==" saltValue="vf1iIT4zeA2dMfx6JQgnY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506</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507</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1" t="s">
        <v>508</v>
      </c>
      <c r="AP7" s="263"/>
      <c r="AQ7" s="264" t="s">
        <v>509</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2"/>
      <c r="AP8" s="269" t="s">
        <v>510</v>
      </c>
      <c r="AQ8" s="270" t="s">
        <v>511</v>
      </c>
      <c r="AR8" s="271" t="s">
        <v>512</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3" t="s">
        <v>513</v>
      </c>
      <c r="AL9" s="1114"/>
      <c r="AM9" s="1114"/>
      <c r="AN9" s="1115"/>
      <c r="AO9" s="272">
        <v>1545969</v>
      </c>
      <c r="AP9" s="272">
        <v>75156</v>
      </c>
      <c r="AQ9" s="273">
        <v>87308</v>
      </c>
      <c r="AR9" s="274">
        <v>-13.9</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3" t="s">
        <v>514</v>
      </c>
      <c r="AL10" s="1114"/>
      <c r="AM10" s="1114"/>
      <c r="AN10" s="1115"/>
      <c r="AO10" s="275">
        <v>294736</v>
      </c>
      <c r="AP10" s="275">
        <v>14328</v>
      </c>
      <c r="AQ10" s="276">
        <v>7758</v>
      </c>
      <c r="AR10" s="277">
        <v>84.7</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3" t="s">
        <v>515</v>
      </c>
      <c r="AL11" s="1114"/>
      <c r="AM11" s="1114"/>
      <c r="AN11" s="1115"/>
      <c r="AO11" s="275">
        <v>12200</v>
      </c>
      <c r="AP11" s="275">
        <v>593</v>
      </c>
      <c r="AQ11" s="276">
        <v>2064</v>
      </c>
      <c r="AR11" s="277">
        <v>-71.3</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3" t="s">
        <v>516</v>
      </c>
      <c r="AL12" s="1114"/>
      <c r="AM12" s="1114"/>
      <c r="AN12" s="1115"/>
      <c r="AO12" s="275" t="s">
        <v>517</v>
      </c>
      <c r="AP12" s="275" t="s">
        <v>517</v>
      </c>
      <c r="AQ12" s="276">
        <v>9</v>
      </c>
      <c r="AR12" s="277" t="s">
        <v>517</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3" t="s">
        <v>518</v>
      </c>
      <c r="AL13" s="1114"/>
      <c r="AM13" s="1114"/>
      <c r="AN13" s="1115"/>
      <c r="AO13" s="275" t="s">
        <v>517</v>
      </c>
      <c r="AP13" s="275" t="s">
        <v>517</v>
      </c>
      <c r="AQ13" s="276">
        <v>2858</v>
      </c>
      <c r="AR13" s="277" t="s">
        <v>517</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3" t="s">
        <v>519</v>
      </c>
      <c r="AL14" s="1114"/>
      <c r="AM14" s="1114"/>
      <c r="AN14" s="1115"/>
      <c r="AO14" s="275">
        <v>23218</v>
      </c>
      <c r="AP14" s="275">
        <v>1129</v>
      </c>
      <c r="AQ14" s="276">
        <v>1616</v>
      </c>
      <c r="AR14" s="277">
        <v>-30.1</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6" t="s">
        <v>520</v>
      </c>
      <c r="AL15" s="1117"/>
      <c r="AM15" s="1117"/>
      <c r="AN15" s="1118"/>
      <c r="AO15" s="275">
        <v>-150545</v>
      </c>
      <c r="AP15" s="275">
        <v>-7319</v>
      </c>
      <c r="AQ15" s="276">
        <v>-6164</v>
      </c>
      <c r="AR15" s="277">
        <v>18.7</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6" t="s">
        <v>186</v>
      </c>
      <c r="AL16" s="1117"/>
      <c r="AM16" s="1117"/>
      <c r="AN16" s="1118"/>
      <c r="AO16" s="275">
        <v>1725578</v>
      </c>
      <c r="AP16" s="275">
        <v>83888</v>
      </c>
      <c r="AQ16" s="276">
        <v>95448</v>
      </c>
      <c r="AR16" s="277">
        <v>-12.1</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521</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522</v>
      </c>
      <c r="AP20" s="284" t="s">
        <v>523</v>
      </c>
      <c r="AQ20" s="285" t="s">
        <v>524</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9" t="s">
        <v>525</v>
      </c>
      <c r="AL21" s="1120"/>
      <c r="AM21" s="1120"/>
      <c r="AN21" s="1121"/>
      <c r="AO21" s="288">
        <v>7.05</v>
      </c>
      <c r="AP21" s="289">
        <v>8.85</v>
      </c>
      <c r="AQ21" s="290">
        <v>-1.8</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9" t="s">
        <v>526</v>
      </c>
      <c r="AL22" s="1120"/>
      <c r="AM22" s="1120"/>
      <c r="AN22" s="1121"/>
      <c r="AO22" s="293">
        <v>94.5</v>
      </c>
      <c r="AP22" s="294">
        <v>97.5</v>
      </c>
      <c r="AQ22" s="295">
        <v>-3</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10" t="s">
        <v>527</v>
      </c>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258"/>
    </row>
    <row r="27" spans="1:46" x14ac:dyDescent="0.15">
      <c r="A27" s="300"/>
      <c r="AO27" s="253"/>
      <c r="AP27" s="253"/>
      <c r="AQ27" s="253"/>
      <c r="AR27" s="253"/>
      <c r="AS27" s="253"/>
      <c r="AT27" s="253"/>
    </row>
    <row r="28" spans="1:46" ht="17.25" x14ac:dyDescent="0.15">
      <c r="A28" s="254" t="s">
        <v>528</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529</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1" t="s">
        <v>508</v>
      </c>
      <c r="AP30" s="263"/>
      <c r="AQ30" s="264" t="s">
        <v>509</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2"/>
      <c r="AP31" s="269" t="s">
        <v>510</v>
      </c>
      <c r="AQ31" s="270" t="s">
        <v>511</v>
      </c>
      <c r="AR31" s="271" t="s">
        <v>512</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7" t="s">
        <v>530</v>
      </c>
      <c r="AL32" s="1128"/>
      <c r="AM32" s="1128"/>
      <c r="AN32" s="1129"/>
      <c r="AO32" s="303">
        <v>1561241</v>
      </c>
      <c r="AP32" s="303">
        <v>75899</v>
      </c>
      <c r="AQ32" s="304">
        <v>54035</v>
      </c>
      <c r="AR32" s="305">
        <v>40.5</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7" t="s">
        <v>531</v>
      </c>
      <c r="AL33" s="1128"/>
      <c r="AM33" s="1128"/>
      <c r="AN33" s="1129"/>
      <c r="AO33" s="303" t="s">
        <v>517</v>
      </c>
      <c r="AP33" s="303" t="s">
        <v>517</v>
      </c>
      <c r="AQ33" s="304" t="s">
        <v>517</v>
      </c>
      <c r="AR33" s="305" t="s">
        <v>517</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7" t="s">
        <v>532</v>
      </c>
      <c r="AL34" s="1128"/>
      <c r="AM34" s="1128"/>
      <c r="AN34" s="1129"/>
      <c r="AO34" s="303" t="s">
        <v>517</v>
      </c>
      <c r="AP34" s="303" t="s">
        <v>517</v>
      </c>
      <c r="AQ34" s="304">
        <v>20</v>
      </c>
      <c r="AR34" s="305" t="s">
        <v>517</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7" t="s">
        <v>533</v>
      </c>
      <c r="AL35" s="1128"/>
      <c r="AM35" s="1128"/>
      <c r="AN35" s="1129"/>
      <c r="AO35" s="303">
        <v>548809</v>
      </c>
      <c r="AP35" s="303">
        <v>26680</v>
      </c>
      <c r="AQ35" s="304">
        <v>18791</v>
      </c>
      <c r="AR35" s="305">
        <v>42</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7" t="s">
        <v>534</v>
      </c>
      <c r="AL36" s="1128"/>
      <c r="AM36" s="1128"/>
      <c r="AN36" s="1129"/>
      <c r="AO36" s="303">
        <v>98562</v>
      </c>
      <c r="AP36" s="303">
        <v>4792</v>
      </c>
      <c r="AQ36" s="304">
        <v>2664</v>
      </c>
      <c r="AR36" s="305">
        <v>79.900000000000006</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7" t="s">
        <v>535</v>
      </c>
      <c r="AL37" s="1128"/>
      <c r="AM37" s="1128"/>
      <c r="AN37" s="1129"/>
      <c r="AO37" s="303" t="s">
        <v>517</v>
      </c>
      <c r="AP37" s="303" t="s">
        <v>517</v>
      </c>
      <c r="AQ37" s="304">
        <v>620</v>
      </c>
      <c r="AR37" s="305" t="s">
        <v>517</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30" t="s">
        <v>536</v>
      </c>
      <c r="AL38" s="1131"/>
      <c r="AM38" s="1131"/>
      <c r="AN38" s="1132"/>
      <c r="AO38" s="306">
        <v>5</v>
      </c>
      <c r="AP38" s="306">
        <v>0</v>
      </c>
      <c r="AQ38" s="307">
        <v>2</v>
      </c>
      <c r="AR38" s="295">
        <v>-100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30" t="s">
        <v>537</v>
      </c>
      <c r="AL39" s="1131"/>
      <c r="AM39" s="1131"/>
      <c r="AN39" s="1132"/>
      <c r="AO39" s="303">
        <v>-519976</v>
      </c>
      <c r="AP39" s="303">
        <v>-25278</v>
      </c>
      <c r="AQ39" s="304">
        <v>-4196</v>
      </c>
      <c r="AR39" s="305">
        <v>502.4</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7" t="s">
        <v>538</v>
      </c>
      <c r="AL40" s="1128"/>
      <c r="AM40" s="1128"/>
      <c r="AN40" s="1129"/>
      <c r="AO40" s="303">
        <v>-1325988</v>
      </c>
      <c r="AP40" s="303">
        <v>-64462</v>
      </c>
      <c r="AQ40" s="304">
        <v>-50476</v>
      </c>
      <c r="AR40" s="305">
        <v>27.7</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3" t="s">
        <v>295</v>
      </c>
      <c r="AL41" s="1134"/>
      <c r="AM41" s="1134"/>
      <c r="AN41" s="1135"/>
      <c r="AO41" s="303">
        <v>362653</v>
      </c>
      <c r="AP41" s="303">
        <v>17630</v>
      </c>
      <c r="AQ41" s="304">
        <v>21460</v>
      </c>
      <c r="AR41" s="305">
        <v>-17.8</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539</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540</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541</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2" t="s">
        <v>508</v>
      </c>
      <c r="AN49" s="1124" t="s">
        <v>542</v>
      </c>
      <c r="AO49" s="1125"/>
      <c r="AP49" s="1125"/>
      <c r="AQ49" s="1125"/>
      <c r="AR49" s="1126"/>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3"/>
      <c r="AN50" s="319" t="s">
        <v>543</v>
      </c>
      <c r="AO50" s="320" t="s">
        <v>544</v>
      </c>
      <c r="AP50" s="321" t="s">
        <v>545</v>
      </c>
      <c r="AQ50" s="322" t="s">
        <v>546</v>
      </c>
      <c r="AR50" s="323" t="s">
        <v>547</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548</v>
      </c>
      <c r="AL51" s="316"/>
      <c r="AM51" s="324">
        <v>1712110</v>
      </c>
      <c r="AN51" s="325">
        <v>77513</v>
      </c>
      <c r="AO51" s="326">
        <v>37.6</v>
      </c>
      <c r="AP51" s="327">
        <v>68468</v>
      </c>
      <c r="AQ51" s="328">
        <v>3.9</v>
      </c>
      <c r="AR51" s="329">
        <v>33.700000000000003</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549</v>
      </c>
      <c r="AM52" s="332">
        <v>781631</v>
      </c>
      <c r="AN52" s="333">
        <v>35387</v>
      </c>
      <c r="AO52" s="334">
        <v>221.9</v>
      </c>
      <c r="AP52" s="335">
        <v>34140</v>
      </c>
      <c r="AQ52" s="336">
        <v>-6.4</v>
      </c>
      <c r="AR52" s="337">
        <v>228.3</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550</v>
      </c>
      <c r="AL53" s="316"/>
      <c r="AM53" s="324">
        <v>1351463</v>
      </c>
      <c r="AN53" s="325">
        <v>62271</v>
      </c>
      <c r="AO53" s="326">
        <v>-19.7</v>
      </c>
      <c r="AP53" s="327">
        <v>69729</v>
      </c>
      <c r="AQ53" s="328">
        <v>1.8</v>
      </c>
      <c r="AR53" s="329">
        <v>-21.5</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549</v>
      </c>
      <c r="AM54" s="332">
        <v>649430</v>
      </c>
      <c r="AN54" s="333">
        <v>29924</v>
      </c>
      <c r="AO54" s="334">
        <v>-15.4</v>
      </c>
      <c r="AP54" s="335">
        <v>38908</v>
      </c>
      <c r="AQ54" s="336">
        <v>14</v>
      </c>
      <c r="AR54" s="337">
        <v>-29.4</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551</v>
      </c>
      <c r="AL55" s="316"/>
      <c r="AM55" s="324">
        <v>1293849</v>
      </c>
      <c r="AN55" s="325">
        <v>60676</v>
      </c>
      <c r="AO55" s="326">
        <v>-2.6</v>
      </c>
      <c r="AP55" s="327">
        <v>74581</v>
      </c>
      <c r="AQ55" s="328">
        <v>7</v>
      </c>
      <c r="AR55" s="329">
        <v>-9.6</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549</v>
      </c>
      <c r="AM56" s="332">
        <v>544690</v>
      </c>
      <c r="AN56" s="333">
        <v>25544</v>
      </c>
      <c r="AO56" s="334">
        <v>-14.6</v>
      </c>
      <c r="AP56" s="335">
        <v>41563</v>
      </c>
      <c r="AQ56" s="336">
        <v>6.8</v>
      </c>
      <c r="AR56" s="337">
        <v>-21.4</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552</v>
      </c>
      <c r="AL57" s="316"/>
      <c r="AM57" s="324">
        <v>1624481</v>
      </c>
      <c r="AN57" s="325">
        <v>77578</v>
      </c>
      <c r="AO57" s="326">
        <v>27.9</v>
      </c>
      <c r="AP57" s="327">
        <v>76347</v>
      </c>
      <c r="AQ57" s="328">
        <v>2.4</v>
      </c>
      <c r="AR57" s="329">
        <v>25.5</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549</v>
      </c>
      <c r="AM58" s="332">
        <v>860706</v>
      </c>
      <c r="AN58" s="333">
        <v>41103</v>
      </c>
      <c r="AO58" s="334">
        <v>60.9</v>
      </c>
      <c r="AP58" s="335">
        <v>41762</v>
      </c>
      <c r="AQ58" s="336">
        <v>0.5</v>
      </c>
      <c r="AR58" s="337">
        <v>60.4</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553</v>
      </c>
      <c r="AL59" s="316"/>
      <c r="AM59" s="324">
        <v>1673442</v>
      </c>
      <c r="AN59" s="325">
        <v>81354</v>
      </c>
      <c r="AO59" s="326">
        <v>4.9000000000000004</v>
      </c>
      <c r="AP59" s="327">
        <v>69604</v>
      </c>
      <c r="AQ59" s="328">
        <v>-8.8000000000000007</v>
      </c>
      <c r="AR59" s="329">
        <v>13.7</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549</v>
      </c>
      <c r="AM60" s="332">
        <v>764876</v>
      </c>
      <c r="AN60" s="333">
        <v>37184</v>
      </c>
      <c r="AO60" s="334">
        <v>-9.5</v>
      </c>
      <c r="AP60" s="335">
        <v>36247</v>
      </c>
      <c r="AQ60" s="336">
        <v>-13.2</v>
      </c>
      <c r="AR60" s="337">
        <v>3.7</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554</v>
      </c>
      <c r="AL61" s="338"/>
      <c r="AM61" s="339">
        <v>1531069</v>
      </c>
      <c r="AN61" s="340">
        <v>71878</v>
      </c>
      <c r="AO61" s="341">
        <v>9.6</v>
      </c>
      <c r="AP61" s="342">
        <v>71746</v>
      </c>
      <c r="AQ61" s="343">
        <v>1.3</v>
      </c>
      <c r="AR61" s="329">
        <v>8.3000000000000007</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549</v>
      </c>
      <c r="AM62" s="332">
        <v>720267</v>
      </c>
      <c r="AN62" s="333">
        <v>33828</v>
      </c>
      <c r="AO62" s="334">
        <v>48.7</v>
      </c>
      <c r="AP62" s="335">
        <v>38524</v>
      </c>
      <c r="AQ62" s="336">
        <v>0.3</v>
      </c>
      <c r="AR62" s="337">
        <v>48.4</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q6Z9T5fUZiDhEJbaD7NOXnmWYYxeNujMAUKdoo+6bzXzg8yRUhwAJ03+xiHzR5VjgwlYtKwCvDQnDVX/yR3vVg==" saltValue="gXaSs9bIkhIudaZBcggO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556</v>
      </c>
    </row>
    <row r="121" spans="125:125" ht="13.5" hidden="1" customHeight="1" x14ac:dyDescent="0.15">
      <c r="DU121" s="250"/>
    </row>
  </sheetData>
  <sheetProtection algorithmName="SHA-512" hashValue="SowXpAiWfM125MLKsrnLJPdwxFMqjXfd8JQKduBYPFGtBE8Vj80tXWMdhXzbCGkZBvSA8+cB29PW7SRWRk6ZbA==" saltValue="0GAZEq+Zkf6itiCUAmZ1d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557</v>
      </c>
    </row>
  </sheetData>
  <sheetProtection algorithmName="SHA-512" hashValue="ITIGwAS1LT051ObDbv5h/I7tRdBzuNzNxAZyeZRhv0W/vAhCOocwSOzBAQPAjNy/XbuFyfccWcsaOGX6GtwLHg==" saltValue="O3R6nirWVmXAcJ4xDKCt4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36" t="s">
        <v>3</v>
      </c>
      <c r="D47" s="1136"/>
      <c r="E47" s="1137"/>
      <c r="F47" s="11">
        <v>7.81</v>
      </c>
      <c r="G47" s="12">
        <v>12.26</v>
      </c>
      <c r="H47" s="12">
        <v>14.93</v>
      </c>
      <c r="I47" s="12">
        <v>14.21</v>
      </c>
      <c r="J47" s="13">
        <v>15.96</v>
      </c>
    </row>
    <row r="48" spans="2:10" ht="57.75" customHeight="1" x14ac:dyDescent="0.15">
      <c r="B48" s="14"/>
      <c r="C48" s="1138" t="s">
        <v>4</v>
      </c>
      <c r="D48" s="1138"/>
      <c r="E48" s="1139"/>
      <c r="F48" s="15">
        <v>1.25</v>
      </c>
      <c r="G48" s="16">
        <v>1.1599999999999999</v>
      </c>
      <c r="H48" s="16">
        <v>1.37</v>
      </c>
      <c r="I48" s="16">
        <v>1.43</v>
      </c>
      <c r="J48" s="17">
        <v>2.1</v>
      </c>
    </row>
    <row r="49" spans="2:10" ht="57.75" customHeight="1" thickBot="1" x14ac:dyDescent="0.2">
      <c r="B49" s="18"/>
      <c r="C49" s="1140" t="s">
        <v>5</v>
      </c>
      <c r="D49" s="1140"/>
      <c r="E49" s="1141"/>
      <c r="F49" s="19">
        <v>4.3499999999999996</v>
      </c>
      <c r="G49" s="20">
        <v>7.94</v>
      </c>
      <c r="H49" s="20">
        <v>7.36</v>
      </c>
      <c r="I49" s="20">
        <v>4.28</v>
      </c>
      <c r="J49" s="21">
        <v>6.9</v>
      </c>
    </row>
    <row r="50" spans="2:10" x14ac:dyDescent="0.15"/>
  </sheetData>
  <sheetProtection algorithmName="SHA-512" hashValue="NAUtknygPAKmVeG4OBDa/WbYwk63v2N+AUCn/KTM6dh0IDczKqoxxKcClcwT9w2svEwgMxineCIrauEy0Xhb/w==" saltValue="7fFog4g7oCS48gzfKW+Y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谷村　信弥</cp:lastModifiedBy>
  <cp:lastPrinted>2023-03-17T00:05:07Z</cp:lastPrinted>
  <dcterms:created xsi:type="dcterms:W3CDTF">2023-02-20T05:05:13Z</dcterms:created>
  <dcterms:modified xsi:type="dcterms:W3CDTF">2023-10-03T09:07:29Z</dcterms:modified>
  <cp:category/>
</cp:coreProperties>
</file>